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827"/>
  <workbookPr defaultThemeVersion="124226"/>
  <mc:AlternateContent xmlns:mc="http://schemas.openxmlformats.org/markup-compatibility/2006">
    <mc:Choice Requires="x15">
      <x15ac:absPath xmlns:x15ac="http://schemas.microsoft.com/office/spreadsheetml/2010/11/ac" url="C:\Users\Jim Wittstrom\Desktop\"/>
    </mc:Choice>
  </mc:AlternateContent>
  <xr:revisionPtr revIDLastSave="0" documentId="13_ncr:1_{9F6A3EE4-BF55-4EED-9133-6F483D0C817A}" xr6:coauthVersionLast="45" xr6:coauthVersionMax="45" xr10:uidLastSave="{00000000-0000-0000-0000-000000000000}"/>
  <bookViews>
    <workbookView xWindow="-120" yWindow="-120" windowWidth="29040" windowHeight="15840" xr2:uid="{00000000-000D-0000-FFFF-FFFF00000000}"/>
  </bookViews>
  <sheets>
    <sheet name="FINANCIAL TRACKING" sheetId="1" r:id="rId1"/>
    <sheet name="EXAMPLE SHEET"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44" i="1" l="1"/>
  <c r="F43" i="5"/>
  <c r="F44" i="1"/>
  <c r="O17" i="1" l="1"/>
  <c r="O31" i="1"/>
  <c r="O48" i="1" s="1"/>
  <c r="O44" i="1"/>
  <c r="E75" i="1"/>
  <c r="E70" i="1"/>
  <c r="H45" i="5" l="1"/>
  <c r="H36" i="1"/>
  <c r="H37" i="1"/>
  <c r="H38" i="1"/>
  <c r="H39" i="1"/>
  <c r="H40" i="1"/>
  <c r="H41" i="1"/>
  <c r="H42" i="1"/>
  <c r="H35" i="1"/>
  <c r="H44" i="1" s="1"/>
  <c r="W72" i="5"/>
  <c r="Z71" i="5" s="1"/>
  <c r="N72" i="5"/>
  <c r="Q71" i="5" s="1"/>
  <c r="E72" i="5"/>
  <c r="H71" i="5" s="1"/>
  <c r="W67" i="5"/>
  <c r="W73" i="5" s="1"/>
  <c r="N67" i="5"/>
  <c r="Q66" i="5" s="1"/>
  <c r="E67" i="5"/>
  <c r="H66" i="5"/>
  <c r="W62" i="5"/>
  <c r="Z61" i="5" s="1"/>
  <c r="N62" i="5"/>
  <c r="E62" i="5"/>
  <c r="E73" i="5" s="1"/>
  <c r="O43" i="5"/>
  <c r="Q39" i="5"/>
  <c r="H39" i="5"/>
  <c r="Q38" i="5"/>
  <c r="H38" i="5"/>
  <c r="X37" i="5"/>
  <c r="Q37" i="5"/>
  <c r="H37" i="5"/>
  <c r="Q36" i="5"/>
  <c r="H36" i="5"/>
  <c r="Q35" i="5"/>
  <c r="H35" i="5"/>
  <c r="Z34" i="5"/>
  <c r="Q34" i="5"/>
  <c r="H34" i="5"/>
  <c r="Z33" i="5"/>
  <c r="Q33" i="5"/>
  <c r="H33" i="5"/>
  <c r="Z32" i="5"/>
  <c r="Q32" i="5"/>
  <c r="Q43" i="5" s="1"/>
  <c r="H32" i="5"/>
  <c r="X28" i="5"/>
  <c r="O28" i="5"/>
  <c r="F28" i="5"/>
  <c r="Q26" i="5"/>
  <c r="H26" i="5"/>
  <c r="Q25" i="5"/>
  <c r="H25" i="5"/>
  <c r="Z24" i="5"/>
  <c r="Q24" i="5"/>
  <c r="H24" i="5"/>
  <c r="Z23" i="5"/>
  <c r="Q23" i="5"/>
  <c r="H23" i="5"/>
  <c r="Z22" i="5"/>
  <c r="Q22" i="5"/>
  <c r="H22" i="5"/>
  <c r="Z21" i="5"/>
  <c r="Q21" i="5"/>
  <c r="H21" i="5"/>
  <c r="Z20" i="5"/>
  <c r="Q20" i="5"/>
  <c r="H20" i="5"/>
  <c r="Z19" i="5"/>
  <c r="Q19" i="5"/>
  <c r="H19" i="5"/>
  <c r="Z18" i="5"/>
  <c r="Q18" i="5"/>
  <c r="H18" i="5"/>
  <c r="X14" i="5"/>
  <c r="Z13" i="5"/>
  <c r="O13" i="5"/>
  <c r="F13" i="5"/>
  <c r="Z12" i="5"/>
  <c r="Z11" i="5"/>
  <c r="Q11" i="5"/>
  <c r="H11" i="5"/>
  <c r="Z10" i="5"/>
  <c r="Q10" i="5"/>
  <c r="H10" i="5"/>
  <c r="Z9" i="5"/>
  <c r="Q9" i="5"/>
  <c r="H9" i="5"/>
  <c r="Z8" i="5"/>
  <c r="Q8" i="5"/>
  <c r="H8" i="5"/>
  <c r="Z7" i="5"/>
  <c r="Q7" i="5"/>
  <c r="H7" i="5"/>
  <c r="Z36" i="1"/>
  <c r="Z37" i="1"/>
  <c r="Z22" i="1"/>
  <c r="Z35" i="1"/>
  <c r="Z23" i="1"/>
  <c r="Z24" i="1"/>
  <c r="Z25" i="1"/>
  <c r="Z26" i="1"/>
  <c r="Z27" i="1"/>
  <c r="Z28" i="1"/>
  <c r="Q36" i="1"/>
  <c r="Q37" i="1"/>
  <c r="Q38" i="1"/>
  <c r="Q39" i="1"/>
  <c r="Q40" i="1"/>
  <c r="Q41" i="1"/>
  <c r="Q42" i="1"/>
  <c r="Q35" i="1"/>
  <c r="Q23" i="1"/>
  <c r="Q24" i="1"/>
  <c r="Q25" i="1"/>
  <c r="Q26" i="1"/>
  <c r="Q27" i="1"/>
  <c r="Q28" i="1"/>
  <c r="Q29" i="1"/>
  <c r="Q30" i="1"/>
  <c r="Q22" i="1"/>
  <c r="H23" i="1"/>
  <c r="H24" i="1"/>
  <c r="H25" i="1"/>
  <c r="H26" i="1"/>
  <c r="H27" i="1"/>
  <c r="H28" i="1"/>
  <c r="H29" i="1"/>
  <c r="H30" i="1"/>
  <c r="H22" i="1"/>
  <c r="H11" i="1"/>
  <c r="Z12" i="1"/>
  <c r="Z13" i="1"/>
  <c r="Z14" i="1"/>
  <c r="Z15" i="1"/>
  <c r="Z16" i="1"/>
  <c r="Z17" i="1"/>
  <c r="Z11" i="1"/>
  <c r="Q11" i="1"/>
  <c r="Q12" i="1"/>
  <c r="Q13" i="1"/>
  <c r="Q14" i="1"/>
  <c r="Q15" i="1"/>
  <c r="H12" i="1"/>
  <c r="H13" i="1"/>
  <c r="H14" i="1"/>
  <c r="H15" i="1"/>
  <c r="Q13" i="5" l="1"/>
  <c r="Q17" i="1"/>
  <c r="H31" i="1"/>
  <c r="Q31" i="1"/>
  <c r="N73" i="5"/>
  <c r="H17" i="1"/>
  <c r="X45" i="5"/>
  <c r="Z37" i="5"/>
  <c r="Z70" i="5" s="1"/>
  <c r="Z72" i="5" s="1"/>
  <c r="Z28" i="5"/>
  <c r="Z65" i="5" s="1"/>
  <c r="Z67" i="5" s="1"/>
  <c r="Z14" i="5"/>
  <c r="O45" i="5"/>
  <c r="Q28" i="5"/>
  <c r="Q65" i="5" s="1"/>
  <c r="Q67" i="5" s="1"/>
  <c r="H43" i="5"/>
  <c r="H70" i="5" s="1"/>
  <c r="H72" i="5" s="1"/>
  <c r="H13" i="5"/>
  <c r="H60" i="5" s="1"/>
  <c r="H28" i="5"/>
  <c r="H65" i="5" s="1"/>
  <c r="H67" i="5" s="1"/>
  <c r="Q70" i="5"/>
  <c r="Q72" i="5" s="1"/>
  <c r="H61" i="5"/>
  <c r="Q61" i="5"/>
  <c r="Z66" i="5"/>
  <c r="F17" i="1"/>
  <c r="X40" i="1"/>
  <c r="X31" i="1"/>
  <c r="X18" i="1"/>
  <c r="F31" i="1"/>
  <c r="Q60" i="5" l="1"/>
  <c r="Q62" i="5" s="1"/>
  <c r="Q45" i="5"/>
  <c r="H62" i="5"/>
  <c r="Z60" i="5"/>
  <c r="Z62" i="5" s="1"/>
  <c r="Z45" i="5"/>
  <c r="W48" i="5" s="1"/>
  <c r="W55" i="5" s="1"/>
  <c r="Z76" i="5" s="1"/>
  <c r="N48" i="5"/>
  <c r="N55" i="5" s="1"/>
  <c r="Q76" i="5" s="1"/>
  <c r="E48" i="5"/>
  <c r="E55" i="5" s="1"/>
  <c r="H76" i="5" s="1"/>
  <c r="W70" i="1"/>
  <c r="Z69" i="1" s="1"/>
  <c r="W65" i="1"/>
  <c r="Z64" i="1" s="1"/>
  <c r="W75" i="1"/>
  <c r="Z74" i="1" s="1"/>
  <c r="N65" i="1"/>
  <c r="Q64" i="1" s="1"/>
  <c r="E65" i="1"/>
  <c r="H64" i="1" s="1"/>
  <c r="N75" i="1"/>
  <c r="Q74" i="1" s="1"/>
  <c r="N70" i="1"/>
  <c r="Q69" i="1" s="1"/>
  <c r="X48" i="1"/>
  <c r="H69" i="1"/>
  <c r="H63" i="1" l="1"/>
  <c r="H65" i="1" s="1"/>
  <c r="Z40" i="1"/>
  <c r="Z73" i="1" s="1"/>
  <c r="Z75" i="1" s="1"/>
  <c r="Z31" i="1"/>
  <c r="Z68" i="1" s="1"/>
  <c r="Z70" i="1" s="1"/>
  <c r="Z18" i="1"/>
  <c r="Q68" i="1"/>
  <c r="Q70" i="1" s="1"/>
  <c r="Q63" i="1"/>
  <c r="Q65" i="1" s="1"/>
  <c r="H68" i="1"/>
  <c r="H70" i="1" s="1"/>
  <c r="W76" i="1"/>
  <c r="E76" i="1"/>
  <c r="N76" i="1"/>
  <c r="H74" i="1"/>
  <c r="Z63" i="1" l="1"/>
  <c r="Z65" i="1" s="1"/>
  <c r="Z48" i="1"/>
  <c r="W51" i="1" s="1"/>
  <c r="W58" i="1" s="1"/>
  <c r="Z79" i="1" s="1"/>
  <c r="H48" i="1"/>
  <c r="E51" i="1" s="1"/>
  <c r="E58" i="1" s="1"/>
  <c r="H79" i="1" s="1"/>
  <c r="H73" i="1"/>
  <c r="H75" i="1" s="1"/>
  <c r="F48" i="1"/>
  <c r="F45" i="5"/>
  <c r="Q73" i="1"/>
  <c r="Q75" i="1" s="1"/>
  <c r="Q48" i="1"/>
  <c r="N51" i="1" s="1"/>
  <c r="N58" i="1" s="1"/>
  <c r="Q7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Jim Wittstrom</author>
  </authors>
  <commentList>
    <comment ref="E6" authorId="0" shapeId="0" xr:uid="{00000000-0006-0000-0000-000001000000}">
      <text>
        <r>
          <rPr>
            <b/>
            <sz val="9"/>
            <color indexed="81"/>
            <rFont val="Tahoma"/>
            <family val="2"/>
          </rPr>
          <t>If tuition cost per credit changes at any point in time for these respective course levels, simply enter the new value in this body and Excel will take care of the rest</t>
        </r>
      </text>
    </comment>
    <comment ref="N6" authorId="0" shapeId="0" xr:uid="{00000000-0006-0000-0000-000002000000}">
      <text>
        <r>
          <rPr>
            <b/>
            <sz val="9"/>
            <color indexed="81"/>
            <rFont val="Tahoma"/>
            <family val="2"/>
          </rPr>
          <t>If tuition cost per credit changes at any point in time for these respective course levels, simply enter the new value in this body and Excel will take care of the rest</t>
        </r>
      </text>
    </comment>
    <comment ref="W6" authorId="0" shapeId="0" xr:uid="{00000000-0006-0000-0000-000003000000}">
      <text>
        <r>
          <rPr>
            <b/>
            <sz val="9"/>
            <color indexed="81"/>
            <rFont val="Tahoma"/>
            <family val="2"/>
          </rPr>
          <t>If tuition cost per credit changes at any point in time for these respective course levels, simply enter the new value in this body and Excel will take care of the rest</t>
        </r>
      </text>
    </comment>
    <comment ref="E7" authorId="0" shapeId="0" xr:uid="{00000000-0006-0000-0000-000004000000}">
      <text>
        <r>
          <rPr>
            <b/>
            <sz val="9"/>
            <color indexed="81"/>
            <rFont val="Tahoma"/>
            <family val="2"/>
          </rPr>
          <t>If tuition cost per credit changes at any point in time for these respective course levels, simply enter the new value in this body and Excel will take care of the rest</t>
        </r>
      </text>
    </comment>
    <comment ref="N7" authorId="0" shapeId="0" xr:uid="{00000000-0006-0000-0000-000005000000}">
      <text>
        <r>
          <rPr>
            <b/>
            <sz val="9"/>
            <color indexed="81"/>
            <rFont val="Tahoma"/>
            <family val="2"/>
          </rPr>
          <t>If tuition cost per credit changes at any point in time for these respective course levels, simply enter the new value in this body and Excel will take care of the rest</t>
        </r>
      </text>
    </comment>
    <comment ref="W7" authorId="0" shapeId="0" xr:uid="{00000000-0006-0000-0000-000006000000}">
      <text>
        <r>
          <rPr>
            <b/>
            <sz val="9"/>
            <color indexed="81"/>
            <rFont val="Tahoma"/>
            <family val="2"/>
          </rPr>
          <t>If tuition cost per credit changes at any point in time for these respective course levels, simply enter the new value in this body and Excel will take care of the rest</t>
        </r>
      </text>
    </comment>
    <comment ref="B51" authorId="0" shapeId="0" xr:uid="{00000000-0006-0000-0000-00000A000000}">
      <text>
        <r>
          <rPr>
            <b/>
            <sz val="9"/>
            <color indexed="81"/>
            <rFont val="Tahoma"/>
            <charset val="1"/>
          </rPr>
          <t>NOTE: Enter any additional fees below. If you have a deposit, or want to add money, simply use a negative sign, (I kept the enrollment deposit as an example)</t>
        </r>
      </text>
    </comment>
    <comment ref="E52" authorId="0" shapeId="0" xr:uid="{BC9DE819-F446-49F3-B4C7-4E9D48F17261}">
      <text>
        <r>
          <rPr>
            <b/>
            <sz val="9"/>
            <color indexed="81"/>
            <rFont val="Tahoma"/>
            <family val="2"/>
          </rPr>
          <t>Enter your values in these boxes</t>
        </r>
        <r>
          <rPr>
            <sz val="9"/>
            <color indexed="81"/>
            <rFont val="Tahoma"/>
            <family val="2"/>
          </rPr>
          <t xml:space="preserve">
</t>
        </r>
      </text>
    </comment>
    <comment ref="N52" authorId="0" shapeId="0" xr:uid="{610773D6-D8E9-4D2F-A02F-1B28D8807F4A}">
      <text>
        <r>
          <rPr>
            <b/>
            <sz val="9"/>
            <color indexed="81"/>
            <rFont val="Tahoma"/>
            <family val="2"/>
          </rPr>
          <t>Enter your values in these boxes</t>
        </r>
        <r>
          <rPr>
            <sz val="9"/>
            <color indexed="81"/>
            <rFont val="Tahoma"/>
            <family val="2"/>
          </rPr>
          <t xml:space="preserve">
</t>
        </r>
      </text>
    </comment>
    <comment ref="W52" authorId="0" shapeId="0" xr:uid="{C883D8D6-B64E-4918-838C-BE1E6579F58B}">
      <text>
        <r>
          <rPr>
            <b/>
            <sz val="9"/>
            <color indexed="81"/>
            <rFont val="Tahoma"/>
            <family val="2"/>
          </rPr>
          <t>Enter your values in these boxes</t>
        </r>
        <r>
          <rPr>
            <sz val="9"/>
            <color indexed="81"/>
            <rFont val="Tahoma"/>
            <family val="2"/>
          </rPr>
          <t xml:space="preserve">
</t>
        </r>
      </text>
    </comment>
    <comment ref="C63" authorId="0" shapeId="0" xr:uid="{7F56A629-F1D9-4E08-A514-6989609099D4}">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E63" authorId="0" shapeId="0" xr:uid="{00000000-0006-0000-0000-00000D000000}">
      <text>
        <r>
          <rPr>
            <b/>
            <sz val="9"/>
            <color indexed="81"/>
            <rFont val="Tahoma"/>
            <family val="2"/>
          </rPr>
          <t>Enter your value in this box</t>
        </r>
        <r>
          <rPr>
            <sz val="9"/>
            <color indexed="81"/>
            <rFont val="Tahoma"/>
            <family val="2"/>
          </rPr>
          <t xml:space="preserve">
</t>
        </r>
      </text>
    </comment>
    <comment ref="L63" authorId="0" shapeId="0" xr:uid="{EBA70BAE-5548-4285-99BA-1A58D32161CA}">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N63" authorId="0" shapeId="0" xr:uid="{00000000-0006-0000-0000-00000E000000}">
      <text>
        <r>
          <rPr>
            <b/>
            <sz val="9"/>
            <color indexed="81"/>
            <rFont val="Tahoma"/>
            <family val="2"/>
          </rPr>
          <t>Enter your value in this box</t>
        </r>
        <r>
          <rPr>
            <sz val="9"/>
            <color indexed="81"/>
            <rFont val="Tahoma"/>
            <family val="2"/>
          </rPr>
          <t xml:space="preserve">
</t>
        </r>
      </text>
    </comment>
    <comment ref="U63" authorId="0" shapeId="0" xr:uid="{A4C4639F-E3BA-4B75-B0F3-81F629F0E140}">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W63" authorId="0" shapeId="0" xr:uid="{00000000-0006-0000-0000-00000F000000}">
      <text>
        <r>
          <rPr>
            <b/>
            <sz val="9"/>
            <color indexed="81"/>
            <rFont val="Tahoma"/>
            <family val="2"/>
          </rPr>
          <t>Enter your value in this box</t>
        </r>
        <r>
          <rPr>
            <sz val="9"/>
            <color indexed="81"/>
            <rFont val="Tahoma"/>
            <family val="2"/>
          </rPr>
          <t xml:space="preserve">
</t>
        </r>
      </text>
    </comment>
    <comment ref="E64" authorId="0" shapeId="0" xr:uid="{00000000-0006-0000-0000-000011000000}">
      <text>
        <r>
          <rPr>
            <b/>
            <sz val="9"/>
            <color indexed="81"/>
            <rFont val="Tahoma"/>
            <family val="2"/>
          </rPr>
          <t>Enter your value in this box</t>
        </r>
      </text>
    </comment>
    <comment ref="N64" authorId="0" shapeId="0" xr:uid="{00000000-0006-0000-0000-000013000000}">
      <text>
        <r>
          <rPr>
            <b/>
            <sz val="9"/>
            <color indexed="81"/>
            <rFont val="Tahoma"/>
            <family val="2"/>
          </rPr>
          <t>Enter your value in this box</t>
        </r>
      </text>
    </comment>
    <comment ref="W64" authorId="0" shapeId="0" xr:uid="{00000000-0006-0000-0000-000015000000}">
      <text>
        <r>
          <rPr>
            <b/>
            <sz val="9"/>
            <color indexed="81"/>
            <rFont val="Tahoma"/>
            <family val="2"/>
          </rPr>
          <t>Enter your value in this box</t>
        </r>
      </text>
    </comment>
    <comment ref="C68" authorId="0" shapeId="0" xr:uid="{9CABEDBA-5EBD-46C8-A86D-FDA3758EA51B}">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E68" authorId="0" shapeId="0" xr:uid="{00000000-0006-0000-0000-000016000000}">
      <text>
        <r>
          <rPr>
            <b/>
            <sz val="9"/>
            <color indexed="81"/>
            <rFont val="Tahoma"/>
            <family val="2"/>
          </rPr>
          <t>Enter your value in this box</t>
        </r>
        <r>
          <rPr>
            <sz val="9"/>
            <color indexed="81"/>
            <rFont val="Tahoma"/>
            <family val="2"/>
          </rPr>
          <t xml:space="preserve">
</t>
        </r>
      </text>
    </comment>
    <comment ref="L68" authorId="0" shapeId="0" xr:uid="{A27AEFBF-B3A7-478E-85B2-5BC3C10E5D1E}">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N68" authorId="0" shapeId="0" xr:uid="{00000000-0006-0000-0000-000017000000}">
      <text>
        <r>
          <rPr>
            <b/>
            <sz val="9"/>
            <color indexed="81"/>
            <rFont val="Tahoma"/>
            <family val="2"/>
          </rPr>
          <t>Enter your value in this box</t>
        </r>
        <r>
          <rPr>
            <sz val="9"/>
            <color indexed="81"/>
            <rFont val="Tahoma"/>
            <family val="2"/>
          </rPr>
          <t xml:space="preserve">
</t>
        </r>
      </text>
    </comment>
    <comment ref="U68" authorId="0" shapeId="0" xr:uid="{8EB59922-4003-4F22-936F-9FB92E057E11}">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W68" authorId="0" shapeId="0" xr:uid="{00000000-0006-0000-0000-000018000000}">
      <text>
        <r>
          <rPr>
            <b/>
            <sz val="9"/>
            <color indexed="81"/>
            <rFont val="Tahoma"/>
            <family val="2"/>
          </rPr>
          <t>Enter your value in this box</t>
        </r>
        <r>
          <rPr>
            <sz val="9"/>
            <color indexed="81"/>
            <rFont val="Tahoma"/>
            <family val="2"/>
          </rPr>
          <t xml:space="preserve">
</t>
        </r>
      </text>
    </comment>
    <comment ref="E69" authorId="0" shapeId="0" xr:uid="{00000000-0006-0000-0000-00001A000000}">
      <text>
        <r>
          <rPr>
            <b/>
            <sz val="9"/>
            <color indexed="81"/>
            <rFont val="Tahoma"/>
            <family val="2"/>
          </rPr>
          <t>Enter your value in this box</t>
        </r>
      </text>
    </comment>
    <comment ref="N69" authorId="0" shapeId="0" xr:uid="{00000000-0006-0000-0000-00001C000000}">
      <text>
        <r>
          <rPr>
            <b/>
            <sz val="9"/>
            <color indexed="81"/>
            <rFont val="Tahoma"/>
            <family val="2"/>
          </rPr>
          <t>Enter your value in this box</t>
        </r>
      </text>
    </comment>
    <comment ref="W69" authorId="0" shapeId="0" xr:uid="{00000000-0006-0000-0000-00001E000000}">
      <text>
        <r>
          <rPr>
            <b/>
            <sz val="9"/>
            <color indexed="81"/>
            <rFont val="Tahoma"/>
            <family val="2"/>
          </rPr>
          <t>Enter your value in this box</t>
        </r>
      </text>
    </comment>
    <comment ref="E73" authorId="0" shapeId="0" xr:uid="{00000000-0006-0000-0000-00001F000000}">
      <text>
        <r>
          <rPr>
            <b/>
            <sz val="9"/>
            <color indexed="81"/>
            <rFont val="Tahoma"/>
            <family val="2"/>
          </rPr>
          <t xml:space="preserve">Enter your value in this box
</t>
        </r>
      </text>
    </comment>
    <comment ref="L73" authorId="0" shapeId="0" xr:uid="{CEF0A053-47B0-4C9A-B949-9C02CCABE180}">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N73" authorId="0" shapeId="0" xr:uid="{00000000-0006-0000-0000-000020000000}">
      <text>
        <r>
          <rPr>
            <b/>
            <sz val="9"/>
            <color indexed="81"/>
            <rFont val="Tahoma"/>
            <family val="2"/>
          </rPr>
          <t xml:space="preserve">Enter your value in this box
</t>
        </r>
      </text>
    </comment>
    <comment ref="U73" authorId="0" shapeId="0" xr:uid="{024B8C70-7AB2-40C9-B9CB-8071DBFCA0DE}">
      <text>
        <r>
          <rPr>
            <b/>
            <sz val="9"/>
            <color indexed="81"/>
            <rFont val="Tahoma"/>
            <family val="2"/>
          </rPr>
          <t>Enter any financial aid and/or financial support within these boxes - simply re-label this category to whatever your other source of aid may be.</t>
        </r>
        <r>
          <rPr>
            <sz val="9"/>
            <color indexed="81"/>
            <rFont val="Tahoma"/>
            <family val="2"/>
          </rPr>
          <t xml:space="preserve">
</t>
        </r>
      </text>
    </comment>
    <comment ref="W73" authorId="0" shapeId="0" xr:uid="{00000000-0006-0000-0000-000021000000}">
      <text>
        <r>
          <rPr>
            <b/>
            <sz val="9"/>
            <color indexed="81"/>
            <rFont val="Tahoma"/>
            <family val="2"/>
          </rPr>
          <t xml:space="preserve">Enter your value in this box
</t>
        </r>
      </text>
    </comment>
    <comment ref="E74" authorId="0" shapeId="0" xr:uid="{00000000-0006-0000-0000-000023000000}">
      <text>
        <r>
          <rPr>
            <b/>
            <sz val="9"/>
            <color indexed="81"/>
            <rFont val="Tahoma"/>
            <family val="2"/>
          </rPr>
          <t>Enter your value in this box</t>
        </r>
      </text>
    </comment>
    <comment ref="N74" authorId="0" shapeId="0" xr:uid="{00000000-0006-0000-0000-000025000000}">
      <text>
        <r>
          <rPr>
            <b/>
            <sz val="9"/>
            <color indexed="81"/>
            <rFont val="Tahoma"/>
            <family val="2"/>
          </rPr>
          <t>Enter your value in this box</t>
        </r>
      </text>
    </comment>
    <comment ref="W74" authorId="0" shapeId="0" xr:uid="{00000000-0006-0000-0000-000027000000}">
      <text>
        <r>
          <rPr>
            <b/>
            <sz val="9"/>
            <color indexed="81"/>
            <rFont val="Tahoma"/>
            <family val="2"/>
          </rPr>
          <t>Enter your value in this box</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Jim Wittstrom</author>
  </authors>
  <commentList>
    <comment ref="E2" authorId="0" shapeId="0" xr:uid="{8CA84703-0E23-4059-9E63-7C27917B2B26}">
      <text>
        <r>
          <rPr>
            <b/>
            <sz val="9"/>
            <color indexed="81"/>
            <rFont val="Tahoma"/>
            <family val="2"/>
          </rPr>
          <t>If tuition cost per credit changes at any point in time for these respective course levels, simply enter the new value in this body and Excel will take care of the rest</t>
        </r>
      </text>
    </comment>
    <comment ref="N2" authorId="0" shapeId="0" xr:uid="{0A91A0A2-85F7-4F04-96BB-62C17300524C}">
      <text>
        <r>
          <rPr>
            <b/>
            <sz val="9"/>
            <color indexed="81"/>
            <rFont val="Tahoma"/>
            <family val="2"/>
          </rPr>
          <t>If tuition cost per credit changes at any point in time for these respective course levels, simply enter the new value in this body and Excel will take care of the rest</t>
        </r>
      </text>
    </comment>
    <comment ref="W2" authorId="0" shapeId="0" xr:uid="{9101EE32-1AAC-49BF-927F-C262CA65B81B}">
      <text>
        <r>
          <rPr>
            <b/>
            <sz val="9"/>
            <color indexed="81"/>
            <rFont val="Tahoma"/>
            <family val="2"/>
          </rPr>
          <t>If tuition cost per credit changes at any point in time for these respective course levels, simply enter the new value in this body and Excel will take care of the rest</t>
        </r>
      </text>
    </comment>
    <comment ref="E3" authorId="0" shapeId="0" xr:uid="{05865F03-8F8A-4DBE-B4AF-CBE664155608}">
      <text>
        <r>
          <rPr>
            <b/>
            <sz val="9"/>
            <color indexed="81"/>
            <rFont val="Tahoma"/>
            <family val="2"/>
          </rPr>
          <t>If tuition cost per credit changes at any point in time for these respective course levels, simply enter the new value in this body and Excel will take care of the rest</t>
        </r>
      </text>
    </comment>
    <comment ref="N3" authorId="0" shapeId="0" xr:uid="{6E6FB34E-7157-4EB5-86F2-FAC1BD50DA8B}">
      <text>
        <r>
          <rPr>
            <b/>
            <sz val="9"/>
            <color indexed="81"/>
            <rFont val="Tahoma"/>
            <family val="2"/>
          </rPr>
          <t>If tuition cost per credit changes at any point in time for these respective course levels, simply enter the new value in this body and Excel will take care of the rest</t>
        </r>
      </text>
    </comment>
    <comment ref="W3" authorId="0" shapeId="0" xr:uid="{C74C6ADC-5CAB-4B98-A7BB-F8D2EE4DBEBE}">
      <text>
        <r>
          <rPr>
            <b/>
            <sz val="9"/>
            <color indexed="81"/>
            <rFont val="Tahoma"/>
            <family val="2"/>
          </rPr>
          <t>If tuition cost per credit changes at any point in time for these respective course levels, simply enter the new value in this body and Excel will take care of the rest</t>
        </r>
      </text>
    </comment>
    <comment ref="B48" authorId="0" shapeId="0" xr:uid="{8992AD48-5FEA-40BC-9184-3BC79CFE9A99}">
      <text>
        <r>
          <rPr>
            <b/>
            <sz val="9"/>
            <color indexed="81"/>
            <rFont val="Tahoma"/>
            <charset val="1"/>
          </rPr>
          <t>NOTE: I am not sure if the SA fee, Technology fee, etc. are paid every semester, or once a year, but I have formatted the sheet for only once a year (wishful thinking on my part, I suppose)</t>
        </r>
      </text>
    </comment>
    <comment ref="N54" authorId="0" shapeId="0" xr:uid="{E98C8AF0-F113-4717-A29B-E08CBFA6EB25}">
      <text>
        <r>
          <rPr>
            <b/>
            <sz val="9"/>
            <color indexed="81"/>
            <rFont val="Tahoma"/>
            <family val="2"/>
          </rPr>
          <t xml:space="preserve">Enter a value here if applicable
</t>
        </r>
      </text>
    </comment>
    <comment ref="W54" authorId="0" shapeId="0" xr:uid="{07E00709-8794-4564-B456-E770D385E4EE}">
      <text>
        <r>
          <rPr>
            <b/>
            <sz val="9"/>
            <color indexed="81"/>
            <rFont val="Tahoma"/>
            <family val="2"/>
          </rPr>
          <t xml:space="preserve">Enter a value here if applicable
</t>
        </r>
      </text>
    </comment>
    <comment ref="E60" authorId="0" shapeId="0" xr:uid="{74FB3E3A-8E85-4849-A259-C81E50CA0385}">
      <text>
        <r>
          <rPr>
            <b/>
            <sz val="9"/>
            <color indexed="81"/>
            <rFont val="Tahoma"/>
            <family val="2"/>
          </rPr>
          <t>Enter your value in this box</t>
        </r>
        <r>
          <rPr>
            <sz val="9"/>
            <color indexed="81"/>
            <rFont val="Tahoma"/>
            <family val="2"/>
          </rPr>
          <t xml:space="preserve">
</t>
        </r>
      </text>
    </comment>
    <comment ref="N60" authorId="0" shapeId="0" xr:uid="{40A7D100-068E-4BFD-AD3E-C897CB03473A}">
      <text>
        <r>
          <rPr>
            <b/>
            <sz val="9"/>
            <color indexed="81"/>
            <rFont val="Tahoma"/>
            <family val="2"/>
          </rPr>
          <t>Enter your value in this box</t>
        </r>
        <r>
          <rPr>
            <sz val="9"/>
            <color indexed="81"/>
            <rFont val="Tahoma"/>
            <family val="2"/>
          </rPr>
          <t xml:space="preserve">
</t>
        </r>
      </text>
    </comment>
    <comment ref="W60" authorId="0" shapeId="0" xr:uid="{F2A239D2-9D08-4FDD-A67D-39422BB68615}">
      <text>
        <r>
          <rPr>
            <b/>
            <sz val="9"/>
            <color indexed="81"/>
            <rFont val="Tahoma"/>
            <family val="2"/>
          </rPr>
          <t>Enter your value in this box</t>
        </r>
        <r>
          <rPr>
            <sz val="9"/>
            <color indexed="81"/>
            <rFont val="Tahoma"/>
            <family val="2"/>
          </rPr>
          <t xml:space="preserve">
</t>
        </r>
      </text>
    </comment>
    <comment ref="C61" authorId="0" shapeId="0" xr:uid="{2412EAA2-EBAD-4B08-AC21-78B33754C956}">
      <text>
        <r>
          <rPr>
            <b/>
            <sz val="9"/>
            <color indexed="81"/>
            <rFont val="Tahoma"/>
            <family val="2"/>
          </rPr>
          <t>If you don't have a grant but do have another source of financial aid, simply re-label this category to whatever your other source of aid may be.</t>
        </r>
      </text>
    </comment>
    <comment ref="E61" authorId="0" shapeId="0" xr:uid="{3C5CC16A-0CB2-4F19-AA8F-9AD6437EBC46}">
      <text>
        <r>
          <rPr>
            <b/>
            <sz val="9"/>
            <color indexed="81"/>
            <rFont val="Tahoma"/>
            <family val="2"/>
          </rPr>
          <t>Enter your value in this box</t>
        </r>
      </text>
    </comment>
    <comment ref="L61" authorId="0" shapeId="0" xr:uid="{55E63CF2-A0CD-4C34-B45E-448147A7634E}">
      <text>
        <r>
          <rPr>
            <b/>
            <sz val="9"/>
            <color indexed="81"/>
            <rFont val="Tahoma"/>
            <family val="2"/>
          </rPr>
          <t>If you don't have a grant but do have another source of financial aid, simply re-label this category to whatever your other source of aid may be.</t>
        </r>
      </text>
    </comment>
    <comment ref="N61" authorId="0" shapeId="0" xr:uid="{839A68E9-FF88-4EC3-9C1D-45F91D0E075E}">
      <text>
        <r>
          <rPr>
            <b/>
            <sz val="9"/>
            <color indexed="81"/>
            <rFont val="Tahoma"/>
            <family val="2"/>
          </rPr>
          <t>Enter your value in this box</t>
        </r>
      </text>
    </comment>
    <comment ref="U61" authorId="0" shapeId="0" xr:uid="{7CF0F695-7F47-465F-8699-2F6D63D1B0C4}">
      <text>
        <r>
          <rPr>
            <b/>
            <sz val="9"/>
            <color indexed="81"/>
            <rFont val="Tahoma"/>
            <family val="2"/>
          </rPr>
          <t>If you don't have a grant but do have another source of financial aid, simply re-label this category to whatever your other source of aid may be.</t>
        </r>
      </text>
    </comment>
    <comment ref="W61" authorId="0" shapeId="0" xr:uid="{99B00E7B-5BCA-4E77-B109-4743930EA4B8}">
      <text>
        <r>
          <rPr>
            <b/>
            <sz val="9"/>
            <color indexed="81"/>
            <rFont val="Tahoma"/>
            <family val="2"/>
          </rPr>
          <t>Enter your value in this box</t>
        </r>
      </text>
    </comment>
    <comment ref="E65" authorId="0" shapeId="0" xr:uid="{6D2D5085-7110-47AB-9649-A0E3B2EEABE0}">
      <text>
        <r>
          <rPr>
            <b/>
            <sz val="9"/>
            <color indexed="81"/>
            <rFont val="Tahoma"/>
            <family val="2"/>
          </rPr>
          <t>Enter your value in this box</t>
        </r>
        <r>
          <rPr>
            <sz val="9"/>
            <color indexed="81"/>
            <rFont val="Tahoma"/>
            <family val="2"/>
          </rPr>
          <t xml:space="preserve">
</t>
        </r>
      </text>
    </comment>
    <comment ref="N65" authorId="0" shapeId="0" xr:uid="{803C2A4D-E58B-410C-AFF6-B93771064D68}">
      <text>
        <r>
          <rPr>
            <b/>
            <sz val="9"/>
            <color indexed="81"/>
            <rFont val="Tahoma"/>
            <family val="2"/>
          </rPr>
          <t>Enter your value in this box</t>
        </r>
        <r>
          <rPr>
            <sz val="9"/>
            <color indexed="81"/>
            <rFont val="Tahoma"/>
            <family val="2"/>
          </rPr>
          <t xml:space="preserve">
</t>
        </r>
      </text>
    </comment>
    <comment ref="W65" authorId="0" shapeId="0" xr:uid="{6D7DCADD-3736-4244-9A0B-79F37A5F5A39}">
      <text>
        <r>
          <rPr>
            <b/>
            <sz val="9"/>
            <color indexed="81"/>
            <rFont val="Tahoma"/>
            <family val="2"/>
          </rPr>
          <t>Enter your value in this box</t>
        </r>
        <r>
          <rPr>
            <sz val="9"/>
            <color indexed="81"/>
            <rFont val="Tahoma"/>
            <family val="2"/>
          </rPr>
          <t xml:space="preserve">
</t>
        </r>
      </text>
    </comment>
    <comment ref="C66" authorId="0" shapeId="0" xr:uid="{A5590583-1D75-4BBA-ABF8-7CCC64372D60}">
      <text>
        <r>
          <rPr>
            <b/>
            <sz val="9"/>
            <color indexed="81"/>
            <rFont val="Tahoma"/>
            <family val="2"/>
          </rPr>
          <t>If you don't have a grant but do have another source of financial aid, simply re-label this category to whatever your other source of aid may be.</t>
        </r>
      </text>
    </comment>
    <comment ref="E66" authorId="0" shapeId="0" xr:uid="{389220A6-04E5-4A7F-AFBD-843F389928B7}">
      <text>
        <r>
          <rPr>
            <b/>
            <sz val="9"/>
            <color indexed="81"/>
            <rFont val="Tahoma"/>
            <family val="2"/>
          </rPr>
          <t>Enter your value in this box</t>
        </r>
      </text>
    </comment>
    <comment ref="L66" authorId="0" shapeId="0" xr:uid="{C7B6A0A2-055D-41DE-B49A-04779821119E}">
      <text>
        <r>
          <rPr>
            <b/>
            <sz val="9"/>
            <color indexed="81"/>
            <rFont val="Tahoma"/>
            <family val="2"/>
          </rPr>
          <t>If you don't have a grant but do have another source of financial aid, simply re-label this category to whatever your other source of aid may be.</t>
        </r>
      </text>
    </comment>
    <comment ref="N66" authorId="0" shapeId="0" xr:uid="{F21444F3-C9AF-4EB6-93D9-5C13D84AE39C}">
      <text>
        <r>
          <rPr>
            <b/>
            <sz val="9"/>
            <color indexed="81"/>
            <rFont val="Tahoma"/>
            <family val="2"/>
          </rPr>
          <t>Enter your value in this box</t>
        </r>
      </text>
    </comment>
    <comment ref="U66" authorId="0" shapeId="0" xr:uid="{EE792320-1714-44D8-856E-80AF58AE118E}">
      <text>
        <r>
          <rPr>
            <b/>
            <sz val="9"/>
            <color indexed="81"/>
            <rFont val="Tahoma"/>
            <family val="2"/>
          </rPr>
          <t>If you don't have a grant but do have another source of financial aid, simply re-label this category to whatever your other source of aid may be.</t>
        </r>
      </text>
    </comment>
    <comment ref="W66" authorId="0" shapeId="0" xr:uid="{43393A00-C91A-4A28-9C35-EDB694A75B32}">
      <text>
        <r>
          <rPr>
            <b/>
            <sz val="9"/>
            <color indexed="81"/>
            <rFont val="Tahoma"/>
            <family val="2"/>
          </rPr>
          <t>Enter your value in this box</t>
        </r>
      </text>
    </comment>
    <comment ref="E70" authorId="0" shapeId="0" xr:uid="{06464C2C-3188-4B16-AB2D-F11BD96B8BB6}">
      <text>
        <r>
          <rPr>
            <b/>
            <sz val="9"/>
            <color indexed="81"/>
            <rFont val="Tahoma"/>
            <family val="2"/>
          </rPr>
          <t xml:space="preserve">Enter your value in this box
</t>
        </r>
      </text>
    </comment>
    <comment ref="N70" authorId="0" shapeId="0" xr:uid="{A16B8F86-1BE6-4C62-99BF-5472EB80A785}">
      <text>
        <r>
          <rPr>
            <b/>
            <sz val="9"/>
            <color indexed="81"/>
            <rFont val="Tahoma"/>
            <family val="2"/>
          </rPr>
          <t xml:space="preserve">Enter your value in this box
</t>
        </r>
      </text>
    </comment>
    <comment ref="W70" authorId="0" shapeId="0" xr:uid="{E28B15C9-D948-4D8B-9BFD-F84D236922AB}">
      <text>
        <r>
          <rPr>
            <b/>
            <sz val="9"/>
            <color indexed="81"/>
            <rFont val="Tahoma"/>
            <family val="2"/>
          </rPr>
          <t xml:space="preserve">Enter your value in this box
</t>
        </r>
      </text>
    </comment>
    <comment ref="C71" authorId="0" shapeId="0" xr:uid="{F0F0D5D2-C539-4BDB-AF06-1FB8DFF86FF3}">
      <text>
        <r>
          <rPr>
            <b/>
            <sz val="9"/>
            <color indexed="81"/>
            <rFont val="Tahoma"/>
            <family val="2"/>
          </rPr>
          <t>If you don't have a grant but do have another source of financial aid, simply re-label this category to whatever your other source of aid may be.</t>
        </r>
      </text>
    </comment>
    <comment ref="E71" authorId="0" shapeId="0" xr:uid="{2907970F-1D2A-4A03-B71E-C377DE21B604}">
      <text>
        <r>
          <rPr>
            <b/>
            <sz val="9"/>
            <color indexed="81"/>
            <rFont val="Tahoma"/>
            <family val="2"/>
          </rPr>
          <t>Enter your value in this box</t>
        </r>
      </text>
    </comment>
    <comment ref="L71" authorId="0" shapeId="0" xr:uid="{6BF49A03-CB6B-41BA-B82E-A5CC31A95283}">
      <text>
        <r>
          <rPr>
            <b/>
            <sz val="9"/>
            <color indexed="81"/>
            <rFont val="Tahoma"/>
            <family val="2"/>
          </rPr>
          <t>If you don't have a grant but do have another source of financial aid, simply re-label this category to whatever your other source of aid may be.</t>
        </r>
      </text>
    </comment>
    <comment ref="N71" authorId="0" shapeId="0" xr:uid="{0F802B8E-2AB0-43D1-B166-24373B38B545}">
      <text>
        <r>
          <rPr>
            <b/>
            <sz val="9"/>
            <color indexed="81"/>
            <rFont val="Tahoma"/>
            <family val="2"/>
          </rPr>
          <t>Enter your value in this box</t>
        </r>
      </text>
    </comment>
    <comment ref="U71" authorId="0" shapeId="0" xr:uid="{12421C8B-F3DB-4D57-8156-2FE82EFBC9B4}">
      <text>
        <r>
          <rPr>
            <b/>
            <sz val="9"/>
            <color indexed="81"/>
            <rFont val="Tahoma"/>
            <family val="2"/>
          </rPr>
          <t>If you don't have a grant but do have another source of financial aid, simply re-label this category to whatever your other source of aid may be.</t>
        </r>
      </text>
    </comment>
    <comment ref="W71" authorId="0" shapeId="0" xr:uid="{10171CAD-99E3-4551-A338-E7EA18901ECD}">
      <text>
        <r>
          <rPr>
            <b/>
            <sz val="9"/>
            <color indexed="81"/>
            <rFont val="Tahoma"/>
            <family val="2"/>
          </rPr>
          <t>Enter your value in this box</t>
        </r>
      </text>
    </comment>
  </commentList>
</comments>
</file>

<file path=xl/sharedStrings.xml><?xml version="1.0" encoding="utf-8"?>
<sst xmlns="http://schemas.openxmlformats.org/spreadsheetml/2006/main" count="662" uniqueCount="186">
  <si>
    <t>2016-2017 COSTS</t>
  </si>
  <si>
    <t>Tuition for 500 &amp; 600-level courses (per credit)</t>
  </si>
  <si>
    <t>Tuition for 700 or 800-level courses (per credit)</t>
  </si>
  <si>
    <t>SUMMER 2016</t>
  </si>
  <si>
    <t>SUMMER 2017</t>
  </si>
  <si>
    <t>SUMMER 2018</t>
  </si>
  <si>
    <t>Course</t>
  </si>
  <si>
    <t>Title</t>
  </si>
  <si>
    <t>Credits</t>
  </si>
  <si>
    <t>Total Cost</t>
  </si>
  <si>
    <t>PT502</t>
  </si>
  <si>
    <t>Pathophysiology for PT</t>
  </si>
  <si>
    <t>PT503</t>
  </si>
  <si>
    <t>Clinical Orientation I</t>
  </si>
  <si>
    <t>PT547</t>
  </si>
  <si>
    <t>Pharmacology for Rehabilitation</t>
  </si>
  <si>
    <t>PT505</t>
  </si>
  <si>
    <t>Intro to PT Health Care Systems</t>
  </si>
  <si>
    <t>PT510</t>
  </si>
  <si>
    <t>Basic Skills II</t>
  </si>
  <si>
    <t>PT604</t>
  </si>
  <si>
    <t>Clinical Orientation III</t>
  </si>
  <si>
    <t>PT 515</t>
  </si>
  <si>
    <t>Professional Development I</t>
  </si>
  <si>
    <t>PT510L</t>
  </si>
  <si>
    <t>Basic Skills II Lab</t>
  </si>
  <si>
    <t>PT674</t>
  </si>
  <si>
    <t>Clinical Fieldwork II</t>
  </si>
  <si>
    <t>GRA 601</t>
  </si>
  <si>
    <t>Research Methods</t>
  </si>
  <si>
    <t>PT606</t>
  </si>
  <si>
    <t>Neuromuscular Assessment</t>
  </si>
  <si>
    <t>Graduate Elective</t>
  </si>
  <si>
    <t>TOTALS:</t>
  </si>
  <si>
    <t>PT606L</t>
  </si>
  <si>
    <t>Neuromuscular Assessment Lab</t>
  </si>
  <si>
    <t>FALL 2016</t>
  </si>
  <si>
    <t>FALL 2017</t>
  </si>
  <si>
    <t>FALL 2018</t>
  </si>
  <si>
    <t>BIO639A</t>
  </si>
  <si>
    <t>Human Gross Anatomy</t>
  </si>
  <si>
    <t>PT504</t>
  </si>
  <si>
    <t>Clinical Orientation II</t>
  </si>
  <si>
    <t>PT748</t>
  </si>
  <si>
    <t>Differential Diagnosis</t>
  </si>
  <si>
    <t>BIO639L1</t>
  </si>
  <si>
    <t>Anatomy Lab</t>
  </si>
  <si>
    <t>PT513</t>
  </si>
  <si>
    <t>Orthopedics I</t>
  </si>
  <si>
    <t>PT615</t>
  </si>
  <si>
    <t>Professional Development II</t>
  </si>
  <si>
    <t>BIO639LF2</t>
  </si>
  <si>
    <t>PT513L</t>
  </si>
  <si>
    <t>Orthopedics I Lab</t>
  </si>
  <si>
    <t>PT703</t>
  </si>
  <si>
    <t>Client Education, Advocacy &amp; Consultation</t>
  </si>
  <si>
    <t>PT 506</t>
  </si>
  <si>
    <t>Exercise Physiology</t>
  </si>
  <si>
    <t>PT514</t>
  </si>
  <si>
    <t>Integumentary</t>
  </si>
  <si>
    <t>PT706</t>
  </si>
  <si>
    <t>Business Management Strategies</t>
  </si>
  <si>
    <t>YEAR 1</t>
  </si>
  <si>
    <t>PT506L5</t>
  </si>
  <si>
    <t>Exercise Physiology Lab</t>
  </si>
  <si>
    <t>YEAR 2</t>
  </si>
  <si>
    <t>PT552</t>
  </si>
  <si>
    <t>Cardiopulmonary</t>
  </si>
  <si>
    <t>YEAR 3</t>
  </si>
  <si>
    <t>PT701</t>
  </si>
  <si>
    <t>Advanced Therapeutic Exercise</t>
  </si>
  <si>
    <t>PT500</t>
  </si>
  <si>
    <t>Basic Skills 1</t>
  </si>
  <si>
    <t>PT552LS</t>
  </si>
  <si>
    <t>Cardiopulmonary Lab/Seminar</t>
  </si>
  <si>
    <t>PT701L</t>
  </si>
  <si>
    <t>Advanced Therapeutic Exercise Lab</t>
  </si>
  <si>
    <t>PT500L5</t>
  </si>
  <si>
    <t>Basic Skills 1 Lab</t>
  </si>
  <si>
    <t>PT602</t>
  </si>
  <si>
    <t>Neurodevelopmental PT</t>
  </si>
  <si>
    <t>PT675</t>
  </si>
  <si>
    <t>Clinical Fieldwork III</t>
  </si>
  <si>
    <t>PT512</t>
  </si>
  <si>
    <t>Functional Anatomy</t>
  </si>
  <si>
    <t>PT602L</t>
  </si>
  <si>
    <t>Neurodevelopmental PT Lab</t>
  </si>
  <si>
    <t>PT512L5</t>
  </si>
  <si>
    <t>Functional Anatomy Lab</t>
  </si>
  <si>
    <t>PT614</t>
  </si>
  <si>
    <t>Health &amp; Wellness Promotion</t>
  </si>
  <si>
    <t>SPRING 2017</t>
  </si>
  <si>
    <t>SPRING 2018</t>
  </si>
  <si>
    <t>SPRING 2019</t>
  </si>
  <si>
    <t>PT725</t>
  </si>
  <si>
    <t>Clinical Fieldwork IV</t>
  </si>
  <si>
    <t>PT550</t>
  </si>
  <si>
    <t>Neuroscience</t>
  </si>
  <si>
    <t>PT618</t>
  </si>
  <si>
    <t>Rehabilitation</t>
  </si>
  <si>
    <t>PT799</t>
  </si>
  <si>
    <t>NTPTE Exam Prep</t>
  </si>
  <si>
    <t>PT550L</t>
  </si>
  <si>
    <t>Neuroscience Lab</t>
  </si>
  <si>
    <t>PT618L</t>
  </si>
  <si>
    <t>Rehabilitation Lab</t>
  </si>
  <si>
    <t>PT628</t>
  </si>
  <si>
    <t>Project Seminar</t>
  </si>
  <si>
    <t>PT518</t>
  </si>
  <si>
    <t>Biomechanics &amp; Kinesiology</t>
  </si>
  <si>
    <t>PT613</t>
  </si>
  <si>
    <t>Orthopedics II</t>
  </si>
  <si>
    <t>PT518L</t>
  </si>
  <si>
    <t>Biomechanics &amp; Kinesiology Lab</t>
  </si>
  <si>
    <t>PT613L</t>
  </si>
  <si>
    <t>Orthopedics II Lab</t>
  </si>
  <si>
    <t>PT509</t>
  </si>
  <si>
    <t>Lifespan</t>
  </si>
  <si>
    <t>PT574</t>
  </si>
  <si>
    <t>Clinical Fieldwork I</t>
  </si>
  <si>
    <t>PT509L</t>
  </si>
  <si>
    <t>Lifespan Lab</t>
  </si>
  <si>
    <t>YEAR 1 TOTALS:</t>
  </si>
  <si>
    <t>YEAR 2 TOTALS:</t>
  </si>
  <si>
    <t>YEAR 3 TOTALS:</t>
  </si>
  <si>
    <t>General Fee: Full time student</t>
  </si>
  <si>
    <t>SA Fee: Full time</t>
  </si>
  <si>
    <t>Technology Fee</t>
  </si>
  <si>
    <t>Health Professions Fee</t>
  </si>
  <si>
    <t xml:space="preserve">Orientation Fee: 1st semester </t>
  </si>
  <si>
    <t>Enrollment deposit</t>
  </si>
  <si>
    <t>Fed. Unsub Direct Loan</t>
  </si>
  <si>
    <t>D'Youville Grant</t>
  </si>
  <si>
    <t>Hover over red tab below for note regarding this section</t>
  </si>
  <si>
    <t>YEAR 1 SUPPORT TOTALS:</t>
  </si>
  <si>
    <t>STUDENT LOANS/FINANCIAL AID</t>
  </si>
  <si>
    <t>(year 1 grand total cost - year 1 support totals)</t>
  </si>
  <si>
    <t>YEAR 2 SUPPORT TOTALS:</t>
  </si>
  <si>
    <t>(year 2 grand total cost - year 2 support totals)</t>
  </si>
  <si>
    <t>YEAR 1 GRAND TOTAL COST:</t>
  </si>
  <si>
    <t>OTHER</t>
  </si>
  <si>
    <t>YEAR 3 SUPPORT TOTALS:</t>
  </si>
  <si>
    <t>(year 3 grand total cost - year 3 support totals)</t>
  </si>
  <si>
    <t>DIFFERENCE (i.e what I must pay out of pocket throughout the year)</t>
  </si>
  <si>
    <t>Summer, Fall &amp; Spring Tutition:</t>
  </si>
  <si>
    <t>2017-2018 COSTS</t>
  </si>
  <si>
    <t>2018-2019 COSTS</t>
  </si>
  <si>
    <t>Applications of Research Methods</t>
  </si>
  <si>
    <t>Applications of Research Methods Lab</t>
  </si>
  <si>
    <t>PT627L</t>
  </si>
  <si>
    <t>PT627</t>
  </si>
  <si>
    <t>Anatomy Lab - Extra Dissections</t>
  </si>
  <si>
    <t>Course Title</t>
  </si>
  <si>
    <t>Course #</t>
  </si>
  <si>
    <t>A</t>
  </si>
  <si>
    <t>Credit Cost</t>
  </si>
  <si>
    <t>B</t>
  </si>
  <si>
    <t>→ This is credit cost "A"</t>
  </si>
  <si>
    <t>→ This is credit cost "B"</t>
  </si>
  <si>
    <t>SUMMER 2020</t>
  </si>
  <si>
    <t>FALL 2020</t>
  </si>
  <si>
    <t>SPRING 2021</t>
  </si>
  <si>
    <t>SUMMER 2021</t>
  </si>
  <si>
    <t>FALL 2021</t>
  </si>
  <si>
    <t>SPRING 2022</t>
  </si>
  <si>
    <t>SUMMER 2022</t>
  </si>
  <si>
    <t>FALL 2022</t>
  </si>
  <si>
    <t>SPRING 2023</t>
  </si>
  <si>
    <t>EX-1234</t>
  </si>
  <si>
    <t>EXAMPLE COURSE NAME 2</t>
  </si>
  <si>
    <t>Fee #1</t>
  </si>
  <si>
    <t>Fee #2</t>
  </si>
  <si>
    <t>Fee #3</t>
  </si>
  <si>
    <t>Fee #4</t>
  </si>
  <si>
    <t>Fee #5</t>
  </si>
  <si>
    <t>Example Aid #2</t>
  </si>
  <si>
    <t>Example Aid #1</t>
  </si>
  <si>
    <t>What I must pay:</t>
  </si>
  <si>
    <t>Tuition required:</t>
  </si>
  <si>
    <t>Financial support:</t>
  </si>
  <si>
    <t>Financial Support Total:</t>
  </si>
  <si>
    <t>Thank you for visiting my site! I hope this financial speadsheet is able to help you out in your academic pursuits! - Jim</t>
  </si>
  <si>
    <r>
      <t xml:space="preserve">Feel free to connect with me on </t>
    </r>
    <r>
      <rPr>
        <sz val="11"/>
        <color theme="3" tint="0.39997558519241921"/>
        <rFont val="Roboto Black"/>
      </rPr>
      <t>LinkedIn</t>
    </r>
    <r>
      <rPr>
        <sz val="11"/>
        <color theme="1"/>
        <rFont val="Roboto Black"/>
      </rPr>
      <t xml:space="preserve"> @ </t>
    </r>
    <r>
      <rPr>
        <sz val="11"/>
        <color theme="3" tint="0.39997558519241921"/>
        <rFont val="Roboto Black"/>
      </rPr>
      <t>Jim Wittstrom</t>
    </r>
    <r>
      <rPr>
        <sz val="11"/>
        <color theme="1"/>
        <rFont val="Roboto Black"/>
      </rPr>
      <t xml:space="preserve"> and let me know how your journey is going!</t>
    </r>
  </si>
  <si>
    <r>
      <t xml:space="preserve">P.S. Be sure to find me on </t>
    </r>
    <r>
      <rPr>
        <sz val="11"/>
        <color rgb="FFFF0000"/>
        <rFont val="Roboto Black"/>
      </rPr>
      <t>YouTube</t>
    </r>
    <r>
      <rPr>
        <sz val="11"/>
        <color theme="1"/>
        <rFont val="Roboto Black"/>
      </rPr>
      <t xml:space="preserve"> @ </t>
    </r>
    <r>
      <rPr>
        <sz val="11"/>
        <color rgb="FFFF0000"/>
        <rFont val="Roboto Black"/>
      </rPr>
      <t>The Passionate PT</t>
    </r>
    <r>
      <rPr>
        <sz val="11"/>
        <color theme="1"/>
        <rFont val="Roboto Black"/>
      </rPr>
      <t xml:space="preserve"> and subscribe for more helpful content! </t>
    </r>
  </si>
  <si>
    <t>ANA 101</t>
  </si>
  <si>
    <t>Gross Anatomy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</si>
</sst>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quot;$&quot;#,##0.00"/>
  </numFmts>
  <fonts count="3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b/>
      <sz val="9"/>
      <color indexed="81"/>
      <name val="Tahoma"/>
      <charset val="1"/>
    </font>
    <font>
      <sz val="11"/>
      <name val="Calibri"/>
      <family val="2"/>
      <scheme val="minor"/>
    </font>
    <font>
      <b/>
      <sz val="14"/>
      <color theme="0"/>
      <name val="HP Simplified"/>
      <family val="2"/>
    </font>
    <font>
      <b/>
      <sz val="11"/>
      <color theme="1"/>
      <name val="HP Simplified"/>
      <family val="2"/>
    </font>
    <font>
      <sz val="11"/>
      <color theme="1"/>
      <name val="HP Simplified"/>
      <family val="2"/>
    </font>
    <font>
      <b/>
      <sz val="14"/>
      <color theme="1"/>
      <name val="HP Simplified"/>
      <family val="2"/>
    </font>
    <font>
      <b/>
      <i/>
      <sz val="11"/>
      <color theme="1"/>
      <name val="HP Simplified"/>
      <family val="2"/>
    </font>
    <font>
      <sz val="11"/>
      <color rgb="FF006100"/>
      <name val="HP Simplified"/>
      <family val="2"/>
    </font>
    <font>
      <sz val="11"/>
      <color rgb="FF9C0006"/>
      <name val="HP Simplified"/>
      <family val="2"/>
    </font>
    <font>
      <sz val="11"/>
      <name val="HP Simplified"/>
      <family val="2"/>
    </font>
    <font>
      <b/>
      <i/>
      <sz val="11"/>
      <name val="HP Simplified"/>
      <family val="2"/>
    </font>
    <font>
      <b/>
      <sz val="11"/>
      <color theme="0"/>
      <name val="HP Simplified"/>
      <family val="2"/>
    </font>
    <font>
      <sz val="11"/>
      <color theme="0"/>
      <name val="HP Simplified"/>
      <family val="2"/>
    </font>
    <font>
      <sz val="11"/>
      <color rgb="FF9C6500"/>
      <name val="HP Simplified"/>
      <family val="2"/>
    </font>
    <font>
      <b/>
      <sz val="11"/>
      <color rgb="FF9C6500"/>
      <name val="HP Simplified"/>
      <family val="2"/>
    </font>
    <font>
      <b/>
      <sz val="12"/>
      <color theme="1"/>
      <name val="HP Simplified"/>
      <family val="2"/>
    </font>
    <font>
      <b/>
      <sz val="11"/>
      <color rgb="FF006100"/>
      <name val="HP Simplified"/>
      <family val="2"/>
    </font>
    <font>
      <b/>
      <sz val="11"/>
      <color rgb="FF9C0006"/>
      <name val="HP Simplified"/>
      <family val="2"/>
    </font>
    <font>
      <sz val="8"/>
      <name val="Calibri"/>
      <family val="2"/>
      <scheme val="minor"/>
    </font>
    <font>
      <sz val="11"/>
      <color theme="1"/>
      <name val="Roboto Black"/>
    </font>
    <font>
      <sz val="11"/>
      <color rgb="FFFF0000"/>
      <name val="Roboto Black"/>
    </font>
    <font>
      <sz val="11"/>
      <color theme="3" tint="0.39997558519241921"/>
      <name val="Roboto Black"/>
    </font>
    <font>
      <b/>
      <sz val="11"/>
      <color rgb="FF006100"/>
      <name val="HP Simplified"/>
    </font>
  </fonts>
  <fills count="2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tint="-0.14999847407452621"/>
        <bgColor indexed="64"/>
      </patternFill>
    </fill>
    <fill>
      <patternFill patternType="solid">
        <fgColor theme="1"/>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CCECFF"/>
        <bgColor indexed="64"/>
      </patternFill>
    </fill>
    <fill>
      <patternFill patternType="solid">
        <fgColor rgb="FFE7F6FF"/>
        <bgColor indexed="64"/>
      </patternFill>
    </fill>
    <fill>
      <patternFill patternType="solid">
        <fgColor rgb="FFFEE2FE"/>
        <bgColor indexed="64"/>
      </patternFill>
    </fill>
    <fill>
      <patternFill patternType="solid">
        <fgColor rgb="FFFCD9D8"/>
        <bgColor indexed="64"/>
      </patternFill>
    </fill>
    <fill>
      <patternFill patternType="solid">
        <fgColor rgb="FFE6FFE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CCFF"/>
        <bgColor indexed="64"/>
      </patternFill>
    </fill>
    <fill>
      <patternFill patternType="solid">
        <fgColor rgb="FFC1C1FF"/>
        <bgColor indexed="64"/>
      </patternFill>
    </fill>
    <fill>
      <patternFill patternType="solid">
        <fgColor rgb="FFEFF789"/>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rgb="FFFABF8F"/>
        <bgColor indexed="64"/>
      </patternFill>
    </fill>
    <fill>
      <patternFill patternType="solid">
        <fgColor rgb="FFFDE9D9"/>
        <bgColor indexed="64"/>
      </patternFill>
    </fill>
    <fill>
      <patternFill patternType="solid">
        <fgColor theme="4"/>
        <bgColor indexed="64"/>
      </patternFill>
    </fill>
  </fills>
  <borders count="26">
    <border>
      <left/>
      <right/>
      <top/>
      <bottom/>
      <diagonal/>
    </border>
    <border>
      <left/>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bottom style="thin">
        <color auto="1"/>
      </bottom>
      <diagonal/>
    </border>
    <border>
      <left/>
      <right/>
      <top style="thin">
        <color auto="1"/>
      </top>
      <bottom/>
      <diagonal/>
    </border>
    <border>
      <left style="double">
        <color rgb="FF3F3F3F"/>
      </left>
      <right style="medium">
        <color auto="1"/>
      </right>
      <top style="double">
        <color rgb="FF3F3F3F"/>
      </top>
      <bottom style="medium">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medium">
        <color auto="1"/>
      </left>
      <right style="medium">
        <color auto="1"/>
      </right>
      <top/>
      <bottom/>
      <diagonal/>
    </border>
    <border>
      <left/>
      <right style="thin">
        <color auto="1"/>
      </right>
      <top/>
      <bottom/>
      <diagonal/>
    </border>
    <border>
      <left/>
      <right style="thin">
        <color auto="1"/>
      </right>
      <top style="thin">
        <color auto="1"/>
      </top>
      <bottom/>
      <diagonal/>
    </border>
    <border>
      <left/>
      <right style="thin">
        <color auto="1"/>
      </right>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218">
    <xf numFmtId="0" fontId="0" fillId="0" borderId="0" xfId="0"/>
    <xf numFmtId="0" fontId="0" fillId="0" borderId="0" xfId="0"/>
    <xf numFmtId="0" fontId="0" fillId="0" borderId="0" xfId="0" applyFill="1" applyBorder="1"/>
    <xf numFmtId="0" fontId="0" fillId="5" borderId="12" xfId="0" applyFill="1" applyBorder="1"/>
    <xf numFmtId="0" fontId="0" fillId="5" borderId="8" xfId="0" applyFill="1" applyBorder="1"/>
    <xf numFmtId="0" fontId="0" fillId="0" borderId="12" xfId="0" applyBorder="1"/>
    <xf numFmtId="0" fontId="0" fillId="0" borderId="0" xfId="0" applyBorder="1"/>
    <xf numFmtId="0" fontId="0" fillId="0" borderId="13" xfId="0" applyBorder="1"/>
    <xf numFmtId="0" fontId="0" fillId="0" borderId="13" xfId="0" applyFill="1" applyBorder="1"/>
    <xf numFmtId="0" fontId="4" fillId="0" borderId="0" xfId="0" applyFont="1" applyFill="1" applyBorder="1" applyAlignment="1">
      <alignment horizontal="center"/>
    </xf>
    <xf numFmtId="0" fontId="0" fillId="5" borderId="5" xfId="0" applyFill="1" applyBorder="1"/>
    <xf numFmtId="0" fontId="9" fillId="16" borderId="2" xfId="0" applyFont="1" applyFill="1" applyBorder="1"/>
    <xf numFmtId="0" fontId="0" fillId="0" borderId="11" xfId="0" applyBorder="1"/>
    <xf numFmtId="0" fontId="5" fillId="6" borderId="6" xfId="0" applyFont="1" applyFill="1" applyBorder="1"/>
    <xf numFmtId="0" fontId="0" fillId="6" borderId="6" xfId="0" applyFill="1" applyBorder="1"/>
    <xf numFmtId="0" fontId="0" fillId="6" borderId="7" xfId="0" applyFill="1" applyBorder="1"/>
    <xf numFmtId="0" fontId="0" fillId="0" borderId="22" xfId="0" applyBorder="1"/>
    <xf numFmtId="0" fontId="10" fillId="6" borderId="5" xfId="0" applyFont="1" applyFill="1" applyBorder="1"/>
    <xf numFmtId="0" fontId="11" fillId="16" borderId="12" xfId="0" applyFont="1" applyFill="1" applyBorder="1"/>
    <xf numFmtId="0" fontId="11" fillId="16" borderId="0" xfId="0" applyFont="1" applyFill="1" applyBorder="1"/>
    <xf numFmtId="164" fontId="11" fillId="16" borderId="0" xfId="0" applyNumberFormat="1" applyFont="1" applyFill="1" applyBorder="1"/>
    <xf numFmtId="0" fontId="12" fillId="16" borderId="0" xfId="0" applyFont="1" applyFill="1" applyBorder="1"/>
    <xf numFmtId="0" fontId="12" fillId="16" borderId="13" xfId="0" applyFont="1" applyFill="1" applyBorder="1"/>
    <xf numFmtId="0" fontId="12" fillId="0" borderId="0" xfId="0" applyFont="1"/>
    <xf numFmtId="0" fontId="11" fillId="16" borderId="8" xfId="0" applyFont="1" applyFill="1" applyBorder="1"/>
    <xf numFmtId="0" fontId="11" fillId="16" borderId="9" xfId="0" applyFont="1" applyFill="1" applyBorder="1"/>
    <xf numFmtId="164" fontId="11" fillId="16" borderId="9" xfId="0" applyNumberFormat="1" applyFont="1" applyFill="1" applyBorder="1"/>
    <xf numFmtId="0" fontId="12" fillId="16" borderId="9" xfId="0" applyFont="1" applyFill="1" applyBorder="1"/>
    <xf numFmtId="0" fontId="12" fillId="16" borderId="10" xfId="0" applyFont="1" applyFill="1" applyBorder="1"/>
    <xf numFmtId="0" fontId="13" fillId="0" borderId="5" xfId="0" applyFont="1" applyBorder="1"/>
    <xf numFmtId="0" fontId="12" fillId="0" borderId="6" xfId="0" applyFont="1" applyBorder="1"/>
    <xf numFmtId="0" fontId="12" fillId="0" borderId="7" xfId="0" applyFont="1" applyBorder="1"/>
    <xf numFmtId="0" fontId="11" fillId="0" borderId="12" xfId="0" applyFont="1" applyBorder="1"/>
    <xf numFmtId="0" fontId="11" fillId="0" borderId="0" xfId="0" applyFont="1" applyBorder="1"/>
    <xf numFmtId="0" fontId="11" fillId="0" borderId="0" xfId="0" applyFont="1" applyBorder="1" applyAlignment="1">
      <alignment horizontal="center"/>
    </xf>
    <xf numFmtId="0" fontId="11" fillId="0" borderId="13" xfId="0" applyFont="1" applyBorder="1" applyAlignment="1">
      <alignment horizontal="center"/>
    </xf>
    <xf numFmtId="0" fontId="12" fillId="0" borderId="12" xfId="0" applyFont="1" applyBorder="1"/>
    <xf numFmtId="0" fontId="12" fillId="0" borderId="0" xfId="0" applyFont="1" applyBorder="1"/>
    <xf numFmtId="0" fontId="12" fillId="0" borderId="0" xfId="0" applyFont="1" applyBorder="1" applyAlignment="1">
      <alignment horizontal="center"/>
    </xf>
    <xf numFmtId="44" fontId="12" fillId="0" borderId="13" xfId="0" applyNumberFormat="1" applyFont="1" applyBorder="1" applyAlignment="1">
      <alignment horizontal="center"/>
    </xf>
    <xf numFmtId="0" fontId="14" fillId="0" borderId="0" xfId="0" applyFont="1" applyBorder="1" applyAlignment="1">
      <alignment horizontal="right"/>
    </xf>
    <xf numFmtId="0" fontId="15" fillId="2" borderId="0" xfId="1" applyFont="1" applyBorder="1" applyAlignment="1">
      <alignment horizontal="center"/>
    </xf>
    <xf numFmtId="44" fontId="16" fillId="3" borderId="13" xfId="2" applyNumberFormat="1" applyFont="1" applyBorder="1"/>
    <xf numFmtId="0" fontId="13" fillId="0" borderId="12" xfId="0" applyFont="1" applyBorder="1"/>
    <xf numFmtId="0" fontId="12" fillId="0" borderId="13" xfId="0" applyFont="1" applyBorder="1"/>
    <xf numFmtId="0" fontId="12" fillId="11" borderId="12" xfId="0" applyFont="1" applyFill="1" applyBorder="1"/>
    <xf numFmtId="0" fontId="12" fillId="11" borderId="0" xfId="0" applyFont="1" applyFill="1" applyBorder="1"/>
    <xf numFmtId="0" fontId="12" fillId="11" borderId="0" xfId="0" applyFont="1" applyFill="1" applyBorder="1" applyAlignment="1">
      <alignment horizontal="center"/>
    </xf>
    <xf numFmtId="44" fontId="12" fillId="11" borderId="13" xfId="0" applyNumberFormat="1" applyFont="1" applyFill="1" applyBorder="1" applyAlignment="1">
      <alignment horizontal="center"/>
    </xf>
    <xf numFmtId="0" fontId="12" fillId="7" borderId="12" xfId="0" applyFont="1" applyFill="1" applyBorder="1"/>
    <xf numFmtId="0" fontId="12" fillId="7" borderId="0" xfId="0" applyFont="1" applyFill="1" applyBorder="1"/>
    <xf numFmtId="0" fontId="12" fillId="7" borderId="0" xfId="0" applyFont="1" applyFill="1" applyBorder="1" applyAlignment="1">
      <alignment horizontal="center"/>
    </xf>
    <xf numFmtId="0" fontId="12" fillId="17" borderId="12" xfId="0" applyFont="1" applyFill="1" applyBorder="1"/>
    <xf numFmtId="0" fontId="12" fillId="17" borderId="0" xfId="0" applyFont="1" applyFill="1" applyBorder="1"/>
    <xf numFmtId="0" fontId="12" fillId="17" borderId="0" xfId="0" applyFont="1" applyFill="1" applyBorder="1" applyAlignment="1">
      <alignment horizontal="center"/>
    </xf>
    <xf numFmtId="44" fontId="12" fillId="17" borderId="13" xfId="0" applyNumberFormat="1" applyFont="1" applyFill="1" applyBorder="1" applyAlignment="1">
      <alignment horizontal="center"/>
    </xf>
    <xf numFmtId="0" fontId="12" fillId="19" borderId="12" xfId="0" applyFont="1" applyFill="1" applyBorder="1"/>
    <xf numFmtId="0" fontId="12" fillId="19" borderId="0" xfId="0" applyFont="1" applyFill="1" applyBorder="1"/>
    <xf numFmtId="0" fontId="12" fillId="19" borderId="0" xfId="0" applyFont="1" applyFill="1" applyBorder="1" applyAlignment="1">
      <alignment horizontal="center"/>
    </xf>
    <xf numFmtId="44" fontId="12" fillId="19" borderId="13" xfId="0" applyNumberFormat="1" applyFont="1" applyFill="1" applyBorder="1" applyAlignment="1">
      <alignment horizontal="center"/>
    </xf>
    <xf numFmtId="0" fontId="11" fillId="5" borderId="12" xfId="0" applyFont="1" applyFill="1" applyBorder="1" applyAlignment="1">
      <alignment horizontal="center"/>
    </xf>
    <xf numFmtId="0" fontId="12" fillId="13" borderId="12" xfId="0" applyFont="1" applyFill="1" applyBorder="1"/>
    <xf numFmtId="0" fontId="12" fillId="13" borderId="0" xfId="0" applyFont="1" applyFill="1" applyBorder="1"/>
    <xf numFmtId="0" fontId="12" fillId="13" borderId="0" xfId="0" applyFont="1" applyFill="1" applyBorder="1" applyAlignment="1">
      <alignment horizontal="center"/>
    </xf>
    <xf numFmtId="0" fontId="12" fillId="14" borderId="12" xfId="0" applyFont="1" applyFill="1" applyBorder="1"/>
    <xf numFmtId="0" fontId="12" fillId="14" borderId="0" xfId="0" applyFont="1" applyFill="1" applyBorder="1"/>
    <xf numFmtId="0" fontId="12" fillId="14" borderId="0" xfId="0" applyFont="1" applyFill="1" applyBorder="1" applyAlignment="1">
      <alignment horizontal="center"/>
    </xf>
    <xf numFmtId="0" fontId="12" fillId="10" borderId="12" xfId="0" applyFont="1" applyFill="1" applyBorder="1"/>
    <xf numFmtId="0" fontId="12" fillId="10" borderId="0" xfId="0" applyFont="1" applyFill="1" applyBorder="1"/>
    <xf numFmtId="0" fontId="12" fillId="10" borderId="0" xfId="0" applyFont="1" applyFill="1" applyBorder="1" applyAlignment="1">
      <alignment horizontal="center"/>
    </xf>
    <xf numFmtId="0" fontId="12" fillId="0" borderId="12" xfId="0" applyFont="1" applyFill="1" applyBorder="1"/>
    <xf numFmtId="0" fontId="12" fillId="0" borderId="0" xfId="0" applyFont="1" applyFill="1" applyBorder="1"/>
    <xf numFmtId="0" fontId="12" fillId="0" borderId="0" xfId="0" applyFont="1" applyFill="1" applyBorder="1" applyAlignment="1">
      <alignment horizontal="center"/>
    </xf>
    <xf numFmtId="164" fontId="12" fillId="0" borderId="13" xfId="0" applyNumberFormat="1" applyFont="1" applyFill="1" applyBorder="1"/>
    <xf numFmtId="164" fontId="16" fillId="3" borderId="0" xfId="2" applyNumberFormat="1" applyFont="1" applyBorder="1" applyAlignment="1">
      <alignment horizontal="center"/>
    </xf>
    <xf numFmtId="0" fontId="12" fillId="0" borderId="8" xfId="0" applyFont="1" applyBorder="1"/>
    <xf numFmtId="0" fontId="17" fillId="16" borderId="3" xfId="0" applyFont="1" applyFill="1" applyBorder="1"/>
    <xf numFmtId="0" fontId="18" fillId="16" borderId="3" xfId="0" applyFont="1" applyFill="1" applyBorder="1" applyAlignment="1">
      <alignment horizontal="right"/>
    </xf>
    <xf numFmtId="0" fontId="15" fillId="2" borderId="3" xfId="1" applyFont="1" applyBorder="1" applyAlignment="1">
      <alignment horizontal="center"/>
    </xf>
    <xf numFmtId="164" fontId="16" fillId="3" borderId="4" xfId="2" applyNumberFormat="1" applyFont="1" applyBorder="1" applyAlignment="1">
      <alignment horizontal="center"/>
    </xf>
    <xf numFmtId="0" fontId="14" fillId="0" borderId="0" xfId="0" applyFont="1" applyFill="1" applyBorder="1"/>
    <xf numFmtId="0" fontId="12" fillId="0" borderId="5" xfId="0" applyFont="1" applyBorder="1"/>
    <xf numFmtId="164" fontId="16" fillId="3" borderId="6" xfId="2" applyNumberFormat="1" applyFont="1" applyBorder="1"/>
    <xf numFmtId="0" fontId="12" fillId="0" borderId="6" xfId="0" applyFont="1" applyFill="1" applyBorder="1"/>
    <xf numFmtId="0" fontId="12" fillId="0" borderId="7" xfId="0" applyFont="1" applyFill="1" applyBorder="1"/>
    <xf numFmtId="44" fontId="11" fillId="0" borderId="0" xfId="0" applyNumberFormat="1" applyFont="1" applyBorder="1"/>
    <xf numFmtId="0" fontId="11" fillId="0" borderId="0" xfId="0" applyFont="1" applyFill="1" applyBorder="1" applyAlignment="1">
      <alignment horizontal="center"/>
    </xf>
    <xf numFmtId="0" fontId="11" fillId="0" borderId="13" xfId="0" applyFont="1" applyFill="1" applyBorder="1" applyAlignment="1">
      <alignment horizontal="center"/>
    </xf>
    <xf numFmtId="164" fontId="12" fillId="0" borderId="13" xfId="0" applyNumberFormat="1" applyFont="1" applyFill="1" applyBorder="1" applyAlignment="1">
      <alignment horizontal="center"/>
    </xf>
    <xf numFmtId="44" fontId="15" fillId="2" borderId="0" xfId="1" applyNumberFormat="1" applyFont="1" applyBorder="1"/>
    <xf numFmtId="0" fontId="12" fillId="0" borderId="9" xfId="0" applyFont="1" applyBorder="1"/>
    <xf numFmtId="0" fontId="14" fillId="0" borderId="9" xfId="0" applyFont="1" applyBorder="1" applyAlignment="1">
      <alignment horizontal="right"/>
    </xf>
    <xf numFmtId="44" fontId="16" fillId="3" borderId="9" xfId="2" applyNumberFormat="1" applyFont="1" applyBorder="1"/>
    <xf numFmtId="0" fontId="14" fillId="0" borderId="9" xfId="0" applyFont="1" applyFill="1" applyBorder="1" applyAlignment="1">
      <alignment horizontal="center"/>
    </xf>
    <xf numFmtId="164" fontId="16" fillId="0" borderId="10" xfId="2" applyNumberFormat="1" applyFont="1" applyFill="1" applyBorder="1" applyAlignment="1">
      <alignment horizontal="center"/>
    </xf>
    <xf numFmtId="44" fontId="12" fillId="0" borderId="0" xfId="0" applyNumberFormat="1" applyFont="1"/>
    <xf numFmtId="0" fontId="19" fillId="6" borderId="2" xfId="0" applyFont="1" applyFill="1" applyBorder="1" applyAlignment="1">
      <alignment horizontal="centerContinuous"/>
    </xf>
    <xf numFmtId="0" fontId="20" fillId="6" borderId="3" xfId="0" applyFont="1" applyFill="1" applyBorder="1" applyAlignment="1">
      <alignment horizontal="centerContinuous"/>
    </xf>
    <xf numFmtId="44" fontId="20" fillId="6" borderId="3" xfId="0" applyNumberFormat="1" applyFont="1" applyFill="1" applyBorder="1" applyAlignment="1">
      <alignment horizontal="centerContinuous"/>
    </xf>
    <xf numFmtId="0" fontId="19" fillId="6" borderId="3" xfId="0" applyFont="1" applyFill="1" applyBorder="1" applyAlignment="1">
      <alignment horizontal="centerContinuous"/>
    </xf>
    <xf numFmtId="0" fontId="19" fillId="6" borderId="4" xfId="0" applyFont="1" applyFill="1" applyBorder="1" applyAlignment="1">
      <alignment horizontal="centerContinuous"/>
    </xf>
    <xf numFmtId="0" fontId="14" fillId="0" borderId="0" xfId="0" applyFont="1" applyBorder="1"/>
    <xf numFmtId="0" fontId="12" fillId="0" borderId="19" xfId="0" applyFont="1" applyBorder="1"/>
    <xf numFmtId="0" fontId="12" fillId="0" borderId="17" xfId="0" applyFont="1" applyBorder="1"/>
    <xf numFmtId="44" fontId="11" fillId="0" borderId="11" xfId="0" applyNumberFormat="1" applyFont="1" applyBorder="1"/>
    <xf numFmtId="44" fontId="16" fillId="3" borderId="14" xfId="2" applyNumberFormat="1" applyFont="1" applyBorder="1" applyAlignment="1">
      <alignment horizontal="center"/>
    </xf>
    <xf numFmtId="0" fontId="12" fillId="0" borderId="20" xfId="0" applyFont="1" applyBorder="1"/>
    <xf numFmtId="44" fontId="11" fillId="0" borderId="15" xfId="0" applyNumberFormat="1" applyFont="1" applyBorder="1"/>
    <xf numFmtId="0" fontId="12" fillId="0" borderId="0" xfId="0" applyFont="1" applyFill="1" applyBorder="1" applyAlignment="1">
      <alignment horizontal="right"/>
    </xf>
    <xf numFmtId="44" fontId="21" fillId="4" borderId="16" xfId="3" applyNumberFormat="1" applyFont="1" applyBorder="1" applyAlignment="1">
      <alignment horizontal="center"/>
    </xf>
    <xf numFmtId="0" fontId="12" fillId="0" borderId="21" xfId="0" applyFont="1" applyBorder="1"/>
    <xf numFmtId="0" fontId="12" fillId="0" borderId="1" xfId="0" applyFont="1" applyBorder="1"/>
    <xf numFmtId="44" fontId="11" fillId="5" borderId="11" xfId="0" applyNumberFormat="1" applyFont="1" applyFill="1" applyBorder="1"/>
    <xf numFmtId="44" fontId="12" fillId="9" borderId="16" xfId="0" applyNumberFormat="1" applyFont="1" applyFill="1" applyBorder="1" applyAlignment="1">
      <alignment horizontal="center"/>
    </xf>
    <xf numFmtId="44" fontId="12" fillId="0" borderId="13" xfId="0" applyNumberFormat="1" applyFont="1" applyFill="1" applyBorder="1" applyAlignment="1">
      <alignment horizontal="center"/>
    </xf>
    <xf numFmtId="164" fontId="16" fillId="3" borderId="14" xfId="2" applyNumberFormat="1" applyFont="1" applyBorder="1" applyAlignment="1">
      <alignment horizontal="center"/>
    </xf>
    <xf numFmtId="164" fontId="21" fillId="4" borderId="16" xfId="3" applyNumberFormat="1" applyFont="1" applyBorder="1" applyAlignment="1">
      <alignment horizontal="center"/>
    </xf>
    <xf numFmtId="164" fontId="12" fillId="9" borderId="16" xfId="0" applyNumberFormat="1" applyFont="1" applyFill="1" applyBorder="1" applyAlignment="1">
      <alignment horizontal="center"/>
    </xf>
    <xf numFmtId="0" fontId="18" fillId="0" borderId="0" xfId="0" applyFont="1" applyBorder="1" applyAlignment="1">
      <alignment horizontal="right"/>
    </xf>
    <xf numFmtId="44" fontId="22" fillId="4" borderId="11" xfId="3" applyNumberFormat="1" applyFont="1" applyBorder="1"/>
    <xf numFmtId="0" fontId="14" fillId="0" borderId="0" xfId="0" applyFont="1" applyFill="1" applyBorder="1" applyAlignment="1">
      <alignment horizontal="center"/>
    </xf>
    <xf numFmtId="164" fontId="16" fillId="0" borderId="13" xfId="2" applyNumberFormat="1" applyFont="1" applyFill="1" applyBorder="1" applyAlignment="1">
      <alignment horizontal="center"/>
    </xf>
    <xf numFmtId="44" fontId="12" fillId="0" borderId="0" xfId="0" applyNumberFormat="1" applyFont="1" applyFill="1" applyBorder="1"/>
    <xf numFmtId="0" fontId="12" fillId="0" borderId="13" xfId="0" applyFont="1" applyFill="1" applyBorder="1"/>
    <xf numFmtId="0" fontId="11" fillId="0" borderId="12" xfId="0" applyFont="1" applyFill="1" applyBorder="1"/>
    <xf numFmtId="44" fontId="16" fillId="3" borderId="18" xfId="2" applyNumberFormat="1" applyFont="1" applyBorder="1"/>
    <xf numFmtId="0" fontId="12" fillId="5" borderId="5" xfId="0" applyFont="1" applyFill="1" applyBorder="1"/>
    <xf numFmtId="0" fontId="12" fillId="5" borderId="12" xfId="0" applyFont="1" applyFill="1" applyBorder="1"/>
    <xf numFmtId="0" fontId="12" fillId="15" borderId="12" xfId="0" applyFont="1" applyFill="1" applyBorder="1"/>
    <xf numFmtId="0" fontId="12" fillId="15" borderId="0" xfId="0" applyFont="1" applyFill="1" applyBorder="1"/>
    <xf numFmtId="0" fontId="12" fillId="15" borderId="0" xfId="0" applyFont="1" applyFill="1" applyBorder="1" applyAlignment="1">
      <alignment horizontal="center"/>
    </xf>
    <xf numFmtId="44" fontId="16" fillId="3" borderId="13" xfId="2" applyNumberFormat="1" applyFont="1" applyBorder="1" applyAlignment="1">
      <alignment horizontal="center"/>
    </xf>
    <xf numFmtId="0" fontId="12" fillId="0" borderId="13" xfId="0" applyFont="1" applyBorder="1" applyAlignment="1">
      <alignment horizontal="center"/>
    </xf>
    <xf numFmtId="0" fontId="12" fillId="18" borderId="12" xfId="0" applyFont="1" applyFill="1" applyBorder="1"/>
    <xf numFmtId="0" fontId="12" fillId="18" borderId="0" xfId="0" applyFont="1" applyFill="1" applyBorder="1"/>
    <xf numFmtId="0" fontId="12" fillId="18" borderId="0" xfId="0" applyFont="1" applyFill="1" applyBorder="1" applyAlignment="1">
      <alignment horizontal="center"/>
    </xf>
    <xf numFmtId="44" fontId="12" fillId="18" borderId="13" xfId="0" applyNumberFormat="1" applyFont="1" applyFill="1" applyBorder="1" applyAlignment="1">
      <alignment horizontal="center"/>
    </xf>
    <xf numFmtId="0" fontId="12" fillId="23" borderId="12" xfId="0" applyFont="1" applyFill="1" applyBorder="1"/>
    <xf numFmtId="0" fontId="12" fillId="23" borderId="0" xfId="0" applyFont="1" applyFill="1" applyBorder="1"/>
    <xf numFmtId="0" fontId="12" fillId="23" borderId="0" xfId="0" applyFont="1" applyFill="1" applyBorder="1" applyAlignment="1">
      <alignment horizontal="center"/>
    </xf>
    <xf numFmtId="44" fontId="12" fillId="23" borderId="13" xfId="0" applyNumberFormat="1" applyFont="1" applyFill="1" applyBorder="1" applyAlignment="1">
      <alignment horizontal="center"/>
    </xf>
    <xf numFmtId="0" fontId="12" fillId="20" borderId="12" xfId="0" applyFont="1" applyFill="1" applyBorder="1"/>
    <xf numFmtId="0" fontId="12" fillId="20" borderId="0" xfId="0" applyFont="1" applyFill="1" applyBorder="1"/>
    <xf numFmtId="0" fontId="12" fillId="20" borderId="0" xfId="0" applyFont="1" applyFill="1" applyBorder="1" applyAlignment="1">
      <alignment horizontal="center"/>
    </xf>
    <xf numFmtId="44" fontId="12" fillId="20" borderId="13" xfId="0" applyNumberFormat="1" applyFont="1" applyFill="1" applyBorder="1" applyAlignment="1">
      <alignment horizontal="center"/>
    </xf>
    <xf numFmtId="0" fontId="12" fillId="21" borderId="12" xfId="0" applyFont="1" applyFill="1" applyBorder="1"/>
    <xf numFmtId="0" fontId="12" fillId="21" borderId="0" xfId="0" applyFont="1" applyFill="1" applyBorder="1"/>
    <xf numFmtId="0" fontId="12" fillId="21" borderId="0" xfId="0" applyFont="1" applyFill="1" applyBorder="1" applyAlignment="1">
      <alignment horizontal="center"/>
    </xf>
    <xf numFmtId="44" fontId="12" fillId="21" borderId="13" xfId="0" applyNumberFormat="1" applyFont="1" applyFill="1" applyBorder="1" applyAlignment="1">
      <alignment horizontal="center"/>
    </xf>
    <xf numFmtId="0" fontId="12" fillId="24" borderId="12" xfId="0" applyFont="1" applyFill="1" applyBorder="1"/>
    <xf numFmtId="0" fontId="12" fillId="24" borderId="0" xfId="0" applyFont="1" applyFill="1" applyBorder="1"/>
    <xf numFmtId="0" fontId="12" fillId="24" borderId="0" xfId="0" applyFont="1" applyFill="1" applyBorder="1" applyAlignment="1">
      <alignment horizontal="center"/>
    </xf>
    <xf numFmtId="44" fontId="12" fillId="24" borderId="13" xfId="0" applyNumberFormat="1" applyFont="1" applyFill="1" applyBorder="1" applyAlignment="1">
      <alignment horizontal="center"/>
    </xf>
    <xf numFmtId="0" fontId="12" fillId="12" borderId="12" xfId="0" applyFont="1" applyFill="1" applyBorder="1"/>
    <xf numFmtId="0" fontId="12" fillId="12" borderId="0" xfId="0" applyFont="1" applyFill="1" applyBorder="1"/>
    <xf numFmtId="0" fontId="12" fillId="12" borderId="0" xfId="0" applyFont="1" applyFill="1" applyBorder="1" applyAlignment="1">
      <alignment horizontal="center"/>
    </xf>
    <xf numFmtId="44" fontId="12" fillId="12" borderId="13" xfId="0" applyNumberFormat="1" applyFont="1" applyFill="1" applyBorder="1" applyAlignment="1">
      <alignment horizontal="center"/>
    </xf>
    <xf numFmtId="0" fontId="12" fillId="8" borderId="12" xfId="0" applyFont="1" applyFill="1" applyBorder="1"/>
    <xf numFmtId="0" fontId="12" fillId="8" borderId="0" xfId="0" applyFont="1" applyFill="1" applyBorder="1"/>
    <xf numFmtId="0" fontId="12" fillId="8" borderId="0" xfId="0" applyFont="1" applyFill="1" applyBorder="1" applyAlignment="1">
      <alignment horizontal="center"/>
    </xf>
    <xf numFmtId="44" fontId="12" fillId="8" borderId="13" xfId="0" applyNumberFormat="1" applyFont="1" applyFill="1" applyBorder="1" applyAlignment="1">
      <alignment horizontal="center"/>
    </xf>
    <xf numFmtId="0" fontId="12" fillId="5" borderId="22" xfId="0" applyFont="1" applyFill="1" applyBorder="1"/>
    <xf numFmtId="0" fontId="12" fillId="22" borderId="0" xfId="0" applyFont="1" applyFill="1"/>
    <xf numFmtId="0" fontId="12" fillId="22" borderId="0" xfId="0" applyFont="1" applyFill="1" applyAlignment="1">
      <alignment horizontal="center"/>
    </xf>
    <xf numFmtId="44" fontId="12" fillId="22" borderId="13" xfId="0" applyNumberFormat="1" applyFont="1" applyFill="1" applyBorder="1" applyAlignment="1">
      <alignment horizontal="center"/>
    </xf>
    <xf numFmtId="0" fontId="12" fillId="0" borderId="0" xfId="0" applyFont="1" applyAlignment="1">
      <alignment horizontal="center"/>
    </xf>
    <xf numFmtId="0" fontId="12" fillId="5" borderId="8" xfId="0" applyFont="1" applyFill="1" applyBorder="1"/>
    <xf numFmtId="0" fontId="12" fillId="0" borderId="10" xfId="0" applyFont="1" applyBorder="1"/>
    <xf numFmtId="0" fontId="17" fillId="16" borderId="2" xfId="0" applyFont="1" applyFill="1" applyBorder="1"/>
    <xf numFmtId="0" fontId="12" fillId="16" borderId="2" xfId="0" applyFont="1" applyFill="1" applyBorder="1"/>
    <xf numFmtId="0" fontId="12" fillId="16" borderId="3" xfId="0" applyFont="1" applyFill="1" applyBorder="1"/>
    <xf numFmtId="0" fontId="14" fillId="16" borderId="3" xfId="0" applyFont="1" applyFill="1" applyBorder="1" applyAlignment="1">
      <alignment horizontal="right"/>
    </xf>
    <xf numFmtId="0" fontId="12" fillId="0" borderId="0" xfId="0" applyFont="1" applyFill="1"/>
    <xf numFmtId="0" fontId="12" fillId="0" borderId="0" xfId="0" applyFont="1" applyFill="1" applyAlignment="1">
      <alignment horizontal="center"/>
    </xf>
    <xf numFmtId="0" fontId="0" fillId="0" borderId="0" xfId="0" applyFill="1"/>
    <xf numFmtId="0" fontId="23" fillId="16" borderId="0" xfId="0" applyFont="1" applyFill="1" applyBorder="1"/>
    <xf numFmtId="0" fontId="23" fillId="16" borderId="9" xfId="0" applyFont="1" applyFill="1" applyBorder="1"/>
    <xf numFmtId="44" fontId="12" fillId="0" borderId="13" xfId="0" applyNumberFormat="1" applyFont="1" applyFill="1" applyBorder="1"/>
    <xf numFmtId="0" fontId="12" fillId="25" borderId="0" xfId="0" applyFont="1" applyFill="1" applyBorder="1"/>
    <xf numFmtId="0" fontId="12" fillId="25" borderId="0" xfId="0" applyFont="1" applyFill="1" applyBorder="1" applyAlignment="1">
      <alignment horizontal="center"/>
    </xf>
    <xf numFmtId="44" fontId="12" fillId="25" borderId="13" xfId="0" applyNumberFormat="1" applyFont="1" applyFill="1" applyBorder="1" applyAlignment="1">
      <alignment horizontal="center"/>
    </xf>
    <xf numFmtId="44" fontId="12" fillId="13" borderId="13" xfId="0" applyNumberFormat="1" applyFont="1" applyFill="1" applyBorder="1"/>
    <xf numFmtId="44" fontId="12" fillId="14" borderId="13" xfId="0" applyNumberFormat="1" applyFont="1" applyFill="1" applyBorder="1"/>
    <xf numFmtId="44" fontId="12" fillId="10" borderId="13" xfId="0" applyNumberFormat="1" applyFont="1" applyFill="1" applyBorder="1"/>
    <xf numFmtId="0" fontId="12" fillId="26" borderId="0" xfId="0" applyFont="1" applyFill="1" applyBorder="1"/>
    <xf numFmtId="0" fontId="12" fillId="26" borderId="0" xfId="0" applyFont="1" applyFill="1" applyBorder="1" applyAlignment="1">
      <alignment horizontal="center"/>
    </xf>
    <xf numFmtId="44" fontId="12" fillId="26" borderId="13" xfId="0" applyNumberFormat="1" applyFont="1" applyFill="1" applyBorder="1" applyAlignment="1">
      <alignment horizontal="center"/>
    </xf>
    <xf numFmtId="0" fontId="12" fillId="22" borderId="0" xfId="0" applyFont="1" applyFill="1" applyBorder="1" applyAlignment="1">
      <alignment horizontal="center"/>
    </xf>
    <xf numFmtId="0" fontId="20" fillId="27" borderId="0" xfId="0" applyFont="1" applyFill="1" applyBorder="1" applyAlignment="1">
      <alignment horizontal="center"/>
    </xf>
    <xf numFmtId="44" fontId="20" fillId="27" borderId="13" xfId="0" applyNumberFormat="1" applyFont="1" applyFill="1" applyBorder="1" applyAlignment="1">
      <alignment horizontal="center"/>
    </xf>
    <xf numFmtId="0" fontId="20" fillId="27" borderId="12" xfId="0" applyFont="1" applyFill="1" applyBorder="1"/>
    <xf numFmtId="0" fontId="20" fillId="27" borderId="0" xfId="0" applyFont="1" applyFill="1" applyBorder="1"/>
    <xf numFmtId="0" fontId="20" fillId="27" borderId="23" xfId="0" applyFont="1" applyFill="1" applyBorder="1"/>
    <xf numFmtId="0" fontId="24" fillId="2" borderId="0" xfId="1" applyFont="1" applyBorder="1" applyAlignment="1">
      <alignment horizontal="center"/>
    </xf>
    <xf numFmtId="44" fontId="25" fillId="3" borderId="13" xfId="2" applyNumberFormat="1" applyFont="1" applyBorder="1"/>
    <xf numFmtId="44" fontId="25" fillId="3" borderId="13" xfId="2" applyNumberFormat="1" applyFont="1" applyBorder="1" applyAlignment="1">
      <alignment horizontal="center"/>
    </xf>
    <xf numFmtId="0" fontId="24" fillId="2" borderId="3" xfId="1" applyFont="1" applyBorder="1" applyAlignment="1">
      <alignment horizontal="center"/>
    </xf>
    <xf numFmtId="164" fontId="25" fillId="3" borderId="4" xfId="2" applyNumberFormat="1" applyFont="1" applyBorder="1" applyAlignment="1">
      <alignment horizontal="center"/>
    </xf>
    <xf numFmtId="44" fontId="24" fillId="2" borderId="0" xfId="1" applyNumberFormat="1" applyFont="1" applyBorder="1"/>
    <xf numFmtId="44" fontId="25" fillId="3" borderId="9" xfId="2" applyNumberFormat="1" applyFont="1" applyBorder="1"/>
    <xf numFmtId="164" fontId="25" fillId="3" borderId="6" xfId="2" applyNumberFormat="1" applyFont="1" applyBorder="1"/>
    <xf numFmtId="44" fontId="12" fillId="0" borderId="0" xfId="0" applyNumberFormat="1" applyFont="1" applyBorder="1"/>
    <xf numFmtId="164" fontId="25" fillId="3" borderId="13" xfId="2" applyNumberFormat="1" applyFont="1" applyBorder="1" applyAlignment="1">
      <alignment horizontal="center"/>
    </xf>
    <xf numFmtId="0" fontId="0" fillId="0" borderId="0" xfId="0" applyAlignment="1">
      <alignment horizontal="centerContinuous"/>
    </xf>
    <xf numFmtId="0" fontId="0" fillId="0" borderId="0" xfId="0" applyAlignment="1"/>
    <xf numFmtId="0" fontId="27" fillId="0" borderId="0" xfId="0" applyFont="1"/>
    <xf numFmtId="43" fontId="16" fillId="3" borderId="14" xfId="2" applyNumberFormat="1" applyFont="1" applyBorder="1" applyAlignment="1">
      <alignment horizontal="center"/>
    </xf>
    <xf numFmtId="43" fontId="21" fillId="4" borderId="16" xfId="3" applyNumberFormat="1" applyFont="1" applyBorder="1" applyAlignment="1">
      <alignment horizontal="center"/>
    </xf>
    <xf numFmtId="43" fontId="12" fillId="9" borderId="16" xfId="0" applyNumberFormat="1" applyFont="1" applyFill="1" applyBorder="1" applyAlignment="1">
      <alignment horizontal="center"/>
    </xf>
    <xf numFmtId="44" fontId="2" fillId="3" borderId="18" xfId="2" applyNumberFormat="1" applyBorder="1" applyAlignment="1">
      <alignment horizontal="center"/>
    </xf>
    <xf numFmtId="44" fontId="2" fillId="3" borderId="18" xfId="2" applyNumberFormat="1" applyBorder="1"/>
    <xf numFmtId="0" fontId="30" fillId="2" borderId="3" xfId="1" applyFont="1" applyBorder="1" applyAlignment="1">
      <alignment horizontal="center"/>
    </xf>
    <xf numFmtId="0" fontId="12" fillId="0" borderId="21" xfId="0" applyFont="1" applyFill="1" applyBorder="1" applyAlignment="1">
      <alignment horizontal="center"/>
    </xf>
    <xf numFmtId="0" fontId="12" fillId="0" borderId="25" xfId="0" applyFont="1" applyFill="1" applyBorder="1" applyAlignment="1">
      <alignment horizontal="center"/>
    </xf>
    <xf numFmtId="0" fontId="12" fillId="0" borderId="20" xfId="0" applyFont="1" applyFill="1" applyBorder="1" applyAlignment="1">
      <alignment horizontal="center"/>
    </xf>
    <xf numFmtId="0" fontId="12" fillId="0" borderId="23" xfId="0" applyFont="1" applyFill="1" applyBorder="1" applyAlignment="1">
      <alignment horizontal="center"/>
    </xf>
    <xf numFmtId="0" fontId="12" fillId="0" borderId="19" xfId="0" applyFont="1" applyFill="1" applyBorder="1" applyAlignment="1">
      <alignment horizontal="center"/>
    </xf>
    <xf numFmtId="0" fontId="12" fillId="0" borderId="24" xfId="0" applyFont="1" applyFill="1" applyBorder="1" applyAlignment="1">
      <alignment horizont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colors>
    <mruColors>
      <color rgb="FF6FD783"/>
      <color rgb="FFFEE2FE"/>
      <color rgb="FFEFF789"/>
      <color rgb="FFC1C1FF"/>
      <color rgb="FFFFCCFF"/>
      <color rgb="FFFDE9D9"/>
      <color rgb="FFCCECFF"/>
      <color rgb="FFE6FFE5"/>
      <color rgb="FFFCD9D8"/>
      <color rgb="FFFABF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78443</xdr:colOff>
      <xdr:row>48</xdr:row>
      <xdr:rowOff>11206</xdr:rowOff>
    </xdr:from>
    <xdr:to>
      <xdr:col>7</xdr:col>
      <xdr:colOff>459441</xdr:colOff>
      <xdr:row>50</xdr:row>
      <xdr:rowOff>78441</xdr:rowOff>
    </xdr:to>
    <xdr:cxnSp macro="">
      <xdr:nvCxnSpPr>
        <xdr:cNvPr id="3" name="Straight Arrow Connector 2">
          <a:extLst>
            <a:ext uri="{FF2B5EF4-FFF2-40B4-BE49-F238E27FC236}">
              <a16:creationId xmlns:a16="http://schemas.microsoft.com/office/drawing/2014/main" id="{00000000-0008-0000-0000-000003000000}"/>
            </a:ext>
          </a:extLst>
        </xdr:cNvPr>
        <xdr:cNvCxnSpPr/>
      </xdr:nvCxnSpPr>
      <xdr:spPr>
        <a:xfrm flipH="1">
          <a:off x="3753972" y="7653618"/>
          <a:ext cx="986116" cy="459441"/>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17931</xdr:colOff>
      <xdr:row>48</xdr:row>
      <xdr:rowOff>6724</xdr:rowOff>
    </xdr:from>
    <xdr:to>
      <xdr:col>16</xdr:col>
      <xdr:colOff>398929</xdr:colOff>
      <xdr:row>50</xdr:row>
      <xdr:rowOff>73959</xdr:rowOff>
    </xdr:to>
    <xdr:cxnSp macro="">
      <xdr:nvCxnSpPr>
        <xdr:cNvPr id="5" name="Straight Arrow Connector 4">
          <a:extLst>
            <a:ext uri="{FF2B5EF4-FFF2-40B4-BE49-F238E27FC236}">
              <a16:creationId xmlns:a16="http://schemas.microsoft.com/office/drawing/2014/main" id="{00000000-0008-0000-0000-000005000000}"/>
            </a:ext>
          </a:extLst>
        </xdr:cNvPr>
        <xdr:cNvCxnSpPr/>
      </xdr:nvCxnSpPr>
      <xdr:spPr>
        <a:xfrm flipH="1">
          <a:off x="8937813" y="7649136"/>
          <a:ext cx="986116" cy="459441"/>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69477</xdr:colOff>
      <xdr:row>48</xdr:row>
      <xdr:rowOff>58271</xdr:rowOff>
    </xdr:from>
    <xdr:to>
      <xdr:col>25</xdr:col>
      <xdr:colOff>103093</xdr:colOff>
      <xdr:row>50</xdr:row>
      <xdr:rowOff>125506</xdr:rowOff>
    </xdr:to>
    <xdr:cxnSp macro="">
      <xdr:nvCxnSpPr>
        <xdr:cNvPr id="6" name="Straight Arrow Connector 5">
          <a:extLst>
            <a:ext uri="{FF2B5EF4-FFF2-40B4-BE49-F238E27FC236}">
              <a16:creationId xmlns:a16="http://schemas.microsoft.com/office/drawing/2014/main" id="{00000000-0008-0000-0000-000006000000}"/>
            </a:ext>
          </a:extLst>
        </xdr:cNvPr>
        <xdr:cNvCxnSpPr/>
      </xdr:nvCxnSpPr>
      <xdr:spPr>
        <a:xfrm flipH="1">
          <a:off x="14211301" y="7700683"/>
          <a:ext cx="986116" cy="459441"/>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0</xdr:colOff>
      <xdr:row>0</xdr:row>
      <xdr:rowOff>0</xdr:rowOff>
    </xdr:from>
    <xdr:to>
      <xdr:col>13</xdr:col>
      <xdr:colOff>419660</xdr:colOff>
      <xdr:row>3</xdr:row>
      <xdr:rowOff>185162</xdr:rowOff>
    </xdr:to>
    <xdr:pic>
      <xdr:nvPicPr>
        <xdr:cNvPr id="9" name="Picture 3">
          <a:extLst>
            <a:ext uri="{FF2B5EF4-FFF2-40B4-BE49-F238E27FC236}">
              <a16:creationId xmlns:a16="http://schemas.microsoft.com/office/drawing/2014/main" id="{D0365BEA-5836-4E22-B15B-63B0BD8A6970}"/>
            </a:ext>
            <a:ext uri="{147F2762-F138-4A5C-976F-8EAC2B608ADB}">
              <a16:predDERef xmlns:a16="http://schemas.microsoft.com/office/drawing/2014/main" pre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48650" y="0"/>
          <a:ext cx="1505510" cy="7566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78443</xdr:colOff>
      <xdr:row>45</xdr:row>
      <xdr:rowOff>11206</xdr:rowOff>
    </xdr:from>
    <xdr:to>
      <xdr:col>7</xdr:col>
      <xdr:colOff>459441</xdr:colOff>
      <xdr:row>47</xdr:row>
      <xdr:rowOff>78441</xdr:rowOff>
    </xdr:to>
    <xdr:cxnSp macro="">
      <xdr:nvCxnSpPr>
        <xdr:cNvPr id="2" name="Straight Arrow Connector 1">
          <a:extLst>
            <a:ext uri="{FF2B5EF4-FFF2-40B4-BE49-F238E27FC236}">
              <a16:creationId xmlns:a16="http://schemas.microsoft.com/office/drawing/2014/main" id="{7C1DF2B5-63EB-4AAB-924F-55B8663F7601}"/>
            </a:ext>
          </a:extLst>
        </xdr:cNvPr>
        <xdr:cNvCxnSpPr/>
      </xdr:nvCxnSpPr>
      <xdr:spPr>
        <a:xfrm flipH="1">
          <a:off x="4181813" y="8682766"/>
          <a:ext cx="1733548" cy="459665"/>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17931</xdr:colOff>
      <xdr:row>45</xdr:row>
      <xdr:rowOff>6724</xdr:rowOff>
    </xdr:from>
    <xdr:to>
      <xdr:col>16</xdr:col>
      <xdr:colOff>398929</xdr:colOff>
      <xdr:row>47</xdr:row>
      <xdr:rowOff>73959</xdr:rowOff>
    </xdr:to>
    <xdr:cxnSp macro="">
      <xdr:nvCxnSpPr>
        <xdr:cNvPr id="3" name="Straight Arrow Connector 2">
          <a:extLst>
            <a:ext uri="{FF2B5EF4-FFF2-40B4-BE49-F238E27FC236}">
              <a16:creationId xmlns:a16="http://schemas.microsoft.com/office/drawing/2014/main" id="{2C5894C9-EB8A-40C0-9B3E-9576436904A6}"/>
            </a:ext>
          </a:extLst>
        </xdr:cNvPr>
        <xdr:cNvCxnSpPr/>
      </xdr:nvCxnSpPr>
      <xdr:spPr>
        <a:xfrm flipH="1">
          <a:off x="10449711" y="8678284"/>
          <a:ext cx="1733548" cy="459665"/>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69477</xdr:colOff>
      <xdr:row>45</xdr:row>
      <xdr:rowOff>58271</xdr:rowOff>
    </xdr:from>
    <xdr:to>
      <xdr:col>25</xdr:col>
      <xdr:colOff>103093</xdr:colOff>
      <xdr:row>47</xdr:row>
      <xdr:rowOff>125506</xdr:rowOff>
    </xdr:to>
    <xdr:cxnSp macro="">
      <xdr:nvCxnSpPr>
        <xdr:cNvPr id="4" name="Straight Arrow Connector 3">
          <a:extLst>
            <a:ext uri="{FF2B5EF4-FFF2-40B4-BE49-F238E27FC236}">
              <a16:creationId xmlns:a16="http://schemas.microsoft.com/office/drawing/2014/main" id="{BB7C3814-AFFE-436D-A84F-D014E618B4C4}"/>
            </a:ext>
          </a:extLst>
        </xdr:cNvPr>
        <xdr:cNvCxnSpPr/>
      </xdr:nvCxnSpPr>
      <xdr:spPr>
        <a:xfrm flipH="1">
          <a:off x="16814427" y="8729831"/>
          <a:ext cx="1778596" cy="459665"/>
        </a:xfrm>
        <a:prstGeom prst="straightConnector1">
          <a:avLst/>
        </a:prstGeom>
        <a:ln w="285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2"/>
  <sheetViews>
    <sheetView tabSelected="1" zoomScale="85" zoomScaleNormal="85" workbookViewId="0">
      <selection activeCell="N19" sqref="N19"/>
    </sheetView>
  </sheetViews>
  <sheetFormatPr defaultRowHeight="15"/>
  <cols>
    <col min="2" max="2" width="11.140625" customWidth="1"/>
    <col min="4" max="4" width="16.140625" customWidth="1"/>
    <col min="5" max="5" width="12.7109375" bestFit="1" customWidth="1"/>
    <col min="7" max="7" width="12.5703125" style="1" bestFit="1" customWidth="1"/>
    <col min="8" max="8" width="12.85546875" bestFit="1" customWidth="1"/>
    <col min="9" max="9" width="2.7109375" customWidth="1"/>
    <col min="11" max="11" width="11.140625" customWidth="1"/>
    <col min="13" max="13" width="16.28515625" customWidth="1"/>
    <col min="14" max="14" width="11.7109375" customWidth="1"/>
    <col min="16" max="16" width="12.5703125" style="1" bestFit="1" customWidth="1"/>
    <col min="17" max="17" width="11.5703125" bestFit="1" customWidth="1"/>
    <col min="18" max="18" width="2.7109375" customWidth="1"/>
    <col min="20" max="20" width="11.140625" customWidth="1"/>
    <col min="22" max="22" width="16.140625" customWidth="1"/>
    <col min="23" max="23" width="11.5703125" bestFit="1" customWidth="1"/>
    <col min="24" max="24" width="8.85546875" customWidth="1"/>
    <col min="25" max="25" width="12.5703125" style="1" bestFit="1" customWidth="1"/>
    <col min="26" max="26" width="11.5703125" bestFit="1" customWidth="1"/>
  </cols>
  <sheetData>
    <row r="1" spans="1:26" s="1" customFormat="1">
      <c r="A1" s="205" t="s">
        <v>181</v>
      </c>
    </row>
    <row r="2" spans="1:26" s="1" customFormat="1">
      <c r="A2" s="205" t="s">
        <v>182</v>
      </c>
      <c r="J2" s="203"/>
      <c r="K2" s="204"/>
      <c r="L2" s="203"/>
      <c r="M2" s="203"/>
      <c r="N2" s="203"/>
      <c r="O2" s="203"/>
      <c r="P2" s="203"/>
    </row>
    <row r="3" spans="1:26" s="1" customFormat="1">
      <c r="A3" s="205" t="s">
        <v>183</v>
      </c>
    </row>
    <row r="4" spans="1:26" s="1" customFormat="1" ht="15.75" thickBot="1"/>
    <row r="5" spans="1:26" ht="18">
      <c r="A5" s="17" t="s">
        <v>0</v>
      </c>
      <c r="B5" s="13"/>
      <c r="C5" s="13"/>
      <c r="D5" s="13"/>
      <c r="E5" s="13"/>
      <c r="F5" s="14"/>
      <c r="G5" s="14"/>
      <c r="H5" s="15"/>
      <c r="I5" s="1"/>
      <c r="J5" s="17" t="s">
        <v>145</v>
      </c>
      <c r="K5" s="13"/>
      <c r="L5" s="13"/>
      <c r="M5" s="13"/>
      <c r="N5" s="13"/>
      <c r="O5" s="14"/>
      <c r="P5" s="14"/>
      <c r="Q5" s="15"/>
      <c r="R5" s="1"/>
      <c r="S5" s="17" t="s">
        <v>146</v>
      </c>
      <c r="T5" s="13"/>
      <c r="U5" s="13"/>
      <c r="V5" s="13"/>
      <c r="W5" s="13"/>
      <c r="X5" s="14"/>
      <c r="Y5" s="14"/>
      <c r="Z5" s="15"/>
    </row>
    <row r="6" spans="1:26" ht="15.75">
      <c r="A6" s="18" t="s">
        <v>1</v>
      </c>
      <c r="B6" s="19"/>
      <c r="C6" s="19"/>
      <c r="D6" s="19"/>
      <c r="E6" s="20">
        <v>910</v>
      </c>
      <c r="F6" s="175" t="s">
        <v>157</v>
      </c>
      <c r="G6" s="21"/>
      <c r="H6" s="22"/>
      <c r="I6" s="23"/>
      <c r="J6" s="18" t="s">
        <v>1</v>
      </c>
      <c r="K6" s="19"/>
      <c r="L6" s="19"/>
      <c r="M6" s="19"/>
      <c r="N6" s="20">
        <v>910</v>
      </c>
      <c r="O6" s="175" t="s">
        <v>157</v>
      </c>
      <c r="P6" s="21"/>
      <c r="Q6" s="22"/>
      <c r="R6" s="23"/>
      <c r="S6" s="18" t="s">
        <v>1</v>
      </c>
      <c r="T6" s="19"/>
      <c r="U6" s="19"/>
      <c r="V6" s="19"/>
      <c r="W6" s="20">
        <v>910</v>
      </c>
      <c r="X6" s="21"/>
      <c r="Y6" s="21"/>
      <c r="Z6" s="22"/>
    </row>
    <row r="7" spans="1:26" ht="16.5" thickBot="1">
      <c r="A7" s="24" t="s">
        <v>2</v>
      </c>
      <c r="B7" s="25"/>
      <c r="C7" s="25"/>
      <c r="D7" s="25"/>
      <c r="E7" s="26">
        <v>990</v>
      </c>
      <c r="F7" s="176" t="s">
        <v>158</v>
      </c>
      <c r="G7" s="27"/>
      <c r="H7" s="28"/>
      <c r="I7" s="23"/>
      <c r="J7" s="24" t="s">
        <v>2</v>
      </c>
      <c r="K7" s="25"/>
      <c r="L7" s="25"/>
      <c r="M7" s="25"/>
      <c r="N7" s="26">
        <v>990</v>
      </c>
      <c r="O7" s="176" t="s">
        <v>158</v>
      </c>
      <c r="P7" s="27"/>
      <c r="Q7" s="28"/>
      <c r="R7" s="23"/>
      <c r="S7" s="24" t="s">
        <v>2</v>
      </c>
      <c r="T7" s="25"/>
      <c r="U7" s="25"/>
      <c r="V7" s="25"/>
      <c r="W7" s="26">
        <v>990</v>
      </c>
      <c r="X7" s="27"/>
      <c r="Y7" s="27"/>
      <c r="Z7" s="28"/>
    </row>
    <row r="8" spans="1:26" ht="15.75" thickBot="1">
      <c r="A8" s="1"/>
      <c r="B8" s="1"/>
      <c r="C8" s="1"/>
      <c r="D8" s="1"/>
      <c r="E8" s="1"/>
      <c r="F8" s="1"/>
      <c r="H8" s="1"/>
      <c r="I8" s="1"/>
      <c r="J8" s="23"/>
      <c r="K8" s="23"/>
      <c r="L8" s="23"/>
      <c r="M8" s="23"/>
      <c r="N8" s="23"/>
      <c r="O8" s="23"/>
      <c r="P8" s="23"/>
      <c r="Q8" s="23"/>
      <c r="R8" s="1"/>
      <c r="S8" s="1"/>
      <c r="T8" s="1"/>
      <c r="U8" s="1"/>
      <c r="V8" s="1"/>
      <c r="W8" s="1"/>
      <c r="X8" s="1"/>
      <c r="Z8" s="1"/>
    </row>
    <row r="9" spans="1:26" ht="18">
      <c r="A9" s="10"/>
      <c r="B9" s="29" t="s">
        <v>159</v>
      </c>
      <c r="C9" s="30"/>
      <c r="D9" s="30"/>
      <c r="E9" s="30"/>
      <c r="F9" s="30"/>
      <c r="G9" s="30"/>
      <c r="H9" s="31"/>
      <c r="I9" s="1"/>
      <c r="J9" s="126"/>
      <c r="K9" s="29" t="s">
        <v>162</v>
      </c>
      <c r="L9" s="30"/>
      <c r="M9" s="30"/>
      <c r="N9" s="30"/>
      <c r="O9" s="30"/>
      <c r="P9" s="30"/>
      <c r="Q9" s="31"/>
      <c r="R9" s="1"/>
      <c r="S9" s="126"/>
      <c r="T9" s="29" t="s">
        <v>165</v>
      </c>
      <c r="U9" s="30"/>
      <c r="V9" s="30"/>
      <c r="W9" s="30"/>
      <c r="X9" s="30"/>
      <c r="Y9" s="30"/>
      <c r="Z9" s="31"/>
    </row>
    <row r="10" spans="1:26">
      <c r="A10" s="3"/>
      <c r="B10" s="32" t="s">
        <v>6</v>
      </c>
      <c r="C10" s="33" t="s">
        <v>7</v>
      </c>
      <c r="D10" s="33"/>
      <c r="E10" s="33"/>
      <c r="F10" s="34" t="s">
        <v>8</v>
      </c>
      <c r="G10" s="34" t="s">
        <v>155</v>
      </c>
      <c r="H10" s="35" t="s">
        <v>9</v>
      </c>
      <c r="I10" s="1"/>
      <c r="J10" s="127"/>
      <c r="K10" s="32" t="s">
        <v>6</v>
      </c>
      <c r="L10" s="33" t="s">
        <v>7</v>
      </c>
      <c r="M10" s="33"/>
      <c r="N10" s="33"/>
      <c r="O10" s="34" t="s">
        <v>8</v>
      </c>
      <c r="P10" s="34" t="s">
        <v>155</v>
      </c>
      <c r="Q10" s="35" t="s">
        <v>9</v>
      </c>
      <c r="R10" s="1"/>
      <c r="S10" s="127"/>
      <c r="T10" s="32" t="s">
        <v>6</v>
      </c>
      <c r="U10" s="33" t="s">
        <v>7</v>
      </c>
      <c r="V10" s="33"/>
      <c r="W10" s="33"/>
      <c r="X10" s="34" t="s">
        <v>8</v>
      </c>
      <c r="Y10" s="34" t="s">
        <v>155</v>
      </c>
      <c r="Z10" s="35" t="s">
        <v>9</v>
      </c>
    </row>
    <row r="11" spans="1:26">
      <c r="A11" s="3"/>
      <c r="B11" s="36" t="s">
        <v>184</v>
      </c>
      <c r="C11" s="37" t="s">
        <v>185</v>
      </c>
      <c r="D11" s="37"/>
      <c r="E11" s="37"/>
      <c r="F11" s="38">
        <v>3</v>
      </c>
      <c r="G11" s="38" t="s">
        <v>154</v>
      </c>
      <c r="H11" s="39">
        <f>IF(G11="A",$E$6*F11,IF(G11="B",$E$7*F11,IF(G11="",)))</f>
        <v>2730</v>
      </c>
      <c r="I11" s="1"/>
      <c r="J11" s="127"/>
      <c r="K11" s="36" t="s">
        <v>153</v>
      </c>
      <c r="L11" s="37" t="s">
        <v>152</v>
      </c>
      <c r="M11" s="37"/>
      <c r="N11" s="37"/>
      <c r="O11" s="38"/>
      <c r="P11" s="38"/>
      <c r="Q11" s="39">
        <f>IF(P11="A",$N$6*O11,IF(P11="B",$N$7*O11,IF(P11="",)))</f>
        <v>0</v>
      </c>
      <c r="R11" s="1"/>
      <c r="S11" s="127"/>
      <c r="T11" s="36" t="s">
        <v>153</v>
      </c>
      <c r="U11" s="37" t="s">
        <v>152</v>
      </c>
      <c r="V11" s="37"/>
      <c r="W11" s="37"/>
      <c r="X11" s="38"/>
      <c r="Y11" s="38"/>
      <c r="Z11" s="39">
        <f>IF(Y11="A",$W$6*X11,IF(Y11="B",$W$7*X11,IF(Y11="",)))</f>
        <v>0</v>
      </c>
    </row>
    <row r="12" spans="1:26">
      <c r="A12" s="3"/>
      <c r="B12" s="36" t="s">
        <v>168</v>
      </c>
      <c r="C12" s="37" t="s">
        <v>169</v>
      </c>
      <c r="D12" s="37"/>
      <c r="E12" s="37"/>
      <c r="F12" s="38">
        <v>2</v>
      </c>
      <c r="G12" s="38" t="s">
        <v>154</v>
      </c>
      <c r="H12" s="39">
        <f t="shared" ref="H12:H15" si="0">IF(G12="A",$E$6*F12,IF(G12="B",$E$7*F12,IF(G12="",)))</f>
        <v>1820</v>
      </c>
      <c r="I12" s="1"/>
      <c r="J12" s="127"/>
      <c r="K12" s="36" t="s">
        <v>153</v>
      </c>
      <c r="L12" s="37" t="s">
        <v>152</v>
      </c>
      <c r="M12" s="71"/>
      <c r="N12" s="71"/>
      <c r="O12" s="72"/>
      <c r="P12" s="72"/>
      <c r="Q12" s="39">
        <f t="shared" ref="Q12:Q15" si="1">IF(P12="A",$N$6*O12,IF(P12="B",$N$7*O12,IF(P12="",)))</f>
        <v>0</v>
      </c>
      <c r="R12" s="1"/>
      <c r="S12" s="127"/>
      <c r="T12" s="36" t="s">
        <v>153</v>
      </c>
      <c r="U12" s="37" t="s">
        <v>152</v>
      </c>
      <c r="V12" s="71"/>
      <c r="W12" s="71"/>
      <c r="X12" s="38"/>
      <c r="Y12" s="38"/>
      <c r="Z12" s="39">
        <f t="shared" ref="Z12:Z17" si="2">IF(Y12="A",$W$6*X12,IF(Y12="B",$W$7*X12,IF(Y12="",)))</f>
        <v>0</v>
      </c>
    </row>
    <row r="13" spans="1:26">
      <c r="A13" s="3"/>
      <c r="B13" s="36" t="s">
        <v>153</v>
      </c>
      <c r="C13" s="37" t="s">
        <v>152</v>
      </c>
      <c r="D13" s="37"/>
      <c r="E13" s="37"/>
      <c r="F13" s="38"/>
      <c r="G13" s="38"/>
      <c r="H13" s="39">
        <f t="shared" si="0"/>
        <v>0</v>
      </c>
      <c r="I13" s="1"/>
      <c r="J13" s="127"/>
      <c r="K13" s="36" t="s">
        <v>153</v>
      </c>
      <c r="L13" s="37" t="s">
        <v>152</v>
      </c>
      <c r="M13" s="71"/>
      <c r="N13" s="71"/>
      <c r="O13" s="72"/>
      <c r="P13" s="72"/>
      <c r="Q13" s="39">
        <f t="shared" si="1"/>
        <v>0</v>
      </c>
      <c r="R13" s="1"/>
      <c r="S13" s="127"/>
      <c r="T13" s="36" t="s">
        <v>153</v>
      </c>
      <c r="U13" s="37" t="s">
        <v>152</v>
      </c>
      <c r="V13" s="37"/>
      <c r="W13" s="37"/>
      <c r="X13" s="38"/>
      <c r="Y13" s="38"/>
      <c r="Z13" s="39">
        <f t="shared" si="2"/>
        <v>0</v>
      </c>
    </row>
    <row r="14" spans="1:26">
      <c r="A14" s="3"/>
      <c r="B14" s="36" t="s">
        <v>153</v>
      </c>
      <c r="C14" s="37" t="s">
        <v>152</v>
      </c>
      <c r="D14" s="37"/>
      <c r="E14" s="37"/>
      <c r="F14" s="38"/>
      <c r="G14" s="38"/>
      <c r="H14" s="39">
        <f t="shared" si="0"/>
        <v>0</v>
      </c>
      <c r="I14" s="1"/>
      <c r="J14" s="127"/>
      <c r="K14" s="36" t="s">
        <v>153</v>
      </c>
      <c r="L14" s="37" t="s">
        <v>152</v>
      </c>
      <c r="M14" s="71"/>
      <c r="N14" s="71"/>
      <c r="O14" s="72"/>
      <c r="P14" s="72"/>
      <c r="Q14" s="39">
        <f t="shared" si="1"/>
        <v>0</v>
      </c>
      <c r="R14" s="1"/>
      <c r="S14" s="127"/>
      <c r="T14" s="36" t="s">
        <v>153</v>
      </c>
      <c r="U14" s="37" t="s">
        <v>152</v>
      </c>
      <c r="V14" s="37"/>
      <c r="W14" s="37"/>
      <c r="X14" s="38"/>
      <c r="Y14" s="38"/>
      <c r="Z14" s="39">
        <f t="shared" si="2"/>
        <v>0</v>
      </c>
    </row>
    <row r="15" spans="1:26">
      <c r="A15" s="3"/>
      <c r="B15" s="36" t="s">
        <v>153</v>
      </c>
      <c r="C15" s="37" t="s">
        <v>152</v>
      </c>
      <c r="F15" s="72"/>
      <c r="G15" s="72"/>
      <c r="H15" s="39">
        <f t="shared" si="0"/>
        <v>0</v>
      </c>
      <c r="I15" s="1"/>
      <c r="J15" s="127"/>
      <c r="K15" s="36" t="s">
        <v>153</v>
      </c>
      <c r="L15" s="37" t="s">
        <v>152</v>
      </c>
      <c r="M15" s="71"/>
      <c r="N15" s="71"/>
      <c r="O15" s="72"/>
      <c r="P15" s="72"/>
      <c r="Q15" s="39">
        <f t="shared" si="1"/>
        <v>0</v>
      </c>
      <c r="R15" s="1"/>
      <c r="S15" s="127"/>
      <c r="T15" s="36" t="s">
        <v>153</v>
      </c>
      <c r="U15" s="37" t="s">
        <v>152</v>
      </c>
      <c r="V15" s="37"/>
      <c r="W15" s="37"/>
      <c r="X15" s="38"/>
      <c r="Y15" s="38"/>
      <c r="Z15" s="39">
        <f t="shared" si="2"/>
        <v>0</v>
      </c>
    </row>
    <row r="16" spans="1:26">
      <c r="A16" s="3"/>
      <c r="B16" s="5"/>
      <c r="C16" s="6"/>
      <c r="D16" s="6"/>
      <c r="E16" s="6"/>
      <c r="F16" s="6"/>
      <c r="G16" s="6"/>
      <c r="H16" s="7"/>
      <c r="I16" s="1"/>
      <c r="J16" s="127"/>
      <c r="K16" s="36"/>
      <c r="Q16" s="7"/>
      <c r="R16" s="1"/>
      <c r="S16" s="127"/>
      <c r="T16" s="36"/>
      <c r="U16" s="37" t="s">
        <v>32</v>
      </c>
      <c r="V16" s="37"/>
      <c r="W16" s="37"/>
      <c r="X16" s="38"/>
      <c r="Y16" s="38"/>
      <c r="Z16" s="39">
        <f t="shared" si="2"/>
        <v>0</v>
      </c>
    </row>
    <row r="17" spans="1:27">
      <c r="A17" s="3"/>
      <c r="B17" s="5"/>
      <c r="C17" s="40" t="s">
        <v>33</v>
      </c>
      <c r="D17" s="40"/>
      <c r="E17" s="40"/>
      <c r="F17" s="193">
        <f>SUM(F11:F15)</f>
        <v>5</v>
      </c>
      <c r="G17" s="193"/>
      <c r="H17" s="194">
        <f>SUM(H11:H16)</f>
        <v>4550</v>
      </c>
      <c r="I17" s="1"/>
      <c r="J17" s="127"/>
      <c r="K17" s="36"/>
      <c r="L17" s="40" t="s">
        <v>33</v>
      </c>
      <c r="M17" s="40"/>
      <c r="N17" s="40"/>
      <c r="O17" s="193">
        <f>SUM(O11:O15)</f>
        <v>0</v>
      </c>
      <c r="P17" s="193"/>
      <c r="Q17" s="195">
        <f>SUM(Q11:Q16)</f>
        <v>0</v>
      </c>
      <c r="R17" s="1"/>
      <c r="S17" s="127"/>
      <c r="T17" s="36"/>
      <c r="U17" s="37" t="s">
        <v>32</v>
      </c>
      <c r="V17" s="37"/>
      <c r="W17" s="37"/>
      <c r="X17" s="38"/>
      <c r="Y17" s="38"/>
      <c r="Z17" s="39">
        <f t="shared" si="2"/>
        <v>0</v>
      </c>
    </row>
    <row r="18" spans="1:27">
      <c r="A18" s="3"/>
      <c r="B18" s="5"/>
      <c r="C18" s="6"/>
      <c r="D18" s="6"/>
      <c r="E18" s="6"/>
      <c r="F18" s="6"/>
      <c r="G18" s="6"/>
      <c r="H18" s="7"/>
      <c r="I18" s="1"/>
      <c r="J18" s="127"/>
      <c r="K18" s="36"/>
      <c r="L18" s="37"/>
      <c r="M18" s="37"/>
      <c r="N18" s="37"/>
      <c r="O18" s="37"/>
      <c r="P18" s="37"/>
      <c r="Q18" s="44"/>
      <c r="R18" s="1"/>
      <c r="S18" s="127"/>
      <c r="T18" s="36"/>
      <c r="U18" s="40" t="s">
        <v>33</v>
      </c>
      <c r="V18" s="40"/>
      <c r="W18" s="40"/>
      <c r="X18" s="193">
        <f>SUM(X11:X17)</f>
        <v>0</v>
      </c>
      <c r="Y18" s="193"/>
      <c r="Z18" s="195">
        <f>SUM(Z11:Z17)</f>
        <v>0</v>
      </c>
    </row>
    <row r="19" spans="1:27" s="1" customFormat="1">
      <c r="A19" s="3"/>
      <c r="B19" s="5"/>
      <c r="C19" s="6"/>
      <c r="D19" s="6"/>
      <c r="E19" s="6"/>
      <c r="F19" s="6"/>
      <c r="G19" s="6"/>
      <c r="H19" s="7"/>
      <c r="J19" s="127"/>
      <c r="K19" s="36"/>
      <c r="L19" s="37"/>
      <c r="M19" s="37"/>
      <c r="N19" s="37"/>
      <c r="O19" s="37"/>
      <c r="P19" s="37"/>
      <c r="Q19" s="44"/>
      <c r="S19" s="127"/>
      <c r="T19" s="36"/>
      <c r="U19" s="23"/>
      <c r="V19" s="23"/>
      <c r="W19" s="23"/>
      <c r="X19" s="23"/>
      <c r="Y19" s="23"/>
      <c r="Z19" s="23"/>
      <c r="AA19" s="5"/>
    </row>
    <row r="20" spans="1:27" ht="18">
      <c r="A20" s="3"/>
      <c r="B20" s="43" t="s">
        <v>160</v>
      </c>
      <c r="C20" s="37"/>
      <c r="D20" s="37"/>
      <c r="E20" s="37"/>
      <c r="F20" s="37"/>
      <c r="G20" s="37"/>
      <c r="H20" s="44"/>
      <c r="I20" s="1"/>
      <c r="J20" s="127"/>
      <c r="K20" s="43" t="s">
        <v>163</v>
      </c>
      <c r="L20" s="37"/>
      <c r="M20" s="37"/>
      <c r="N20" s="37"/>
      <c r="O20" s="38"/>
      <c r="P20" s="38"/>
      <c r="Q20" s="132"/>
      <c r="R20" s="1"/>
      <c r="S20" s="127"/>
      <c r="T20" s="43" t="s">
        <v>166</v>
      </c>
      <c r="U20" s="37"/>
      <c r="V20" s="37"/>
      <c r="W20" s="37"/>
      <c r="X20" s="37"/>
      <c r="Y20" s="37"/>
      <c r="Z20" s="44"/>
    </row>
    <row r="21" spans="1:27">
      <c r="A21" s="3"/>
      <c r="B21" s="32" t="s">
        <v>6</v>
      </c>
      <c r="C21" s="33" t="s">
        <v>7</v>
      </c>
      <c r="D21" s="33"/>
      <c r="E21" s="33"/>
      <c r="F21" s="34" t="s">
        <v>8</v>
      </c>
      <c r="G21" s="34" t="s">
        <v>155</v>
      </c>
      <c r="H21" s="35" t="s">
        <v>9</v>
      </c>
      <c r="I21" s="1"/>
      <c r="J21" s="127"/>
      <c r="K21" s="32" t="s">
        <v>6</v>
      </c>
      <c r="L21" s="33" t="s">
        <v>7</v>
      </c>
      <c r="M21" s="33"/>
      <c r="N21" s="33"/>
      <c r="O21" s="34" t="s">
        <v>8</v>
      </c>
      <c r="P21" s="34" t="s">
        <v>155</v>
      </c>
      <c r="Q21" s="35" t="s">
        <v>9</v>
      </c>
      <c r="R21" s="1"/>
      <c r="S21" s="127"/>
      <c r="T21" s="32" t="s">
        <v>6</v>
      </c>
      <c r="U21" s="33" t="s">
        <v>7</v>
      </c>
      <c r="V21" s="33"/>
      <c r="W21" s="33"/>
      <c r="X21" s="34" t="s">
        <v>8</v>
      </c>
      <c r="Y21" s="34" t="s">
        <v>155</v>
      </c>
      <c r="Z21" s="35" t="s">
        <v>9</v>
      </c>
    </row>
    <row r="22" spans="1:27">
      <c r="A22" s="3"/>
      <c r="B22" s="36" t="s">
        <v>153</v>
      </c>
      <c r="C22" s="37" t="s">
        <v>152</v>
      </c>
      <c r="D22" s="71"/>
      <c r="E22" s="71"/>
      <c r="F22" s="72"/>
      <c r="G22" s="72"/>
      <c r="H22" s="114">
        <f>IF(G22="A",$E$6*F22,IF(G22="B",$E$7*F22,IF(G22="",)))</f>
        <v>0</v>
      </c>
      <c r="I22" s="1"/>
      <c r="J22" s="127"/>
      <c r="K22" s="36" t="s">
        <v>153</v>
      </c>
      <c r="L22" s="37" t="s">
        <v>152</v>
      </c>
      <c r="M22" s="71"/>
      <c r="N22" s="71"/>
      <c r="O22" s="72"/>
      <c r="P22" s="72"/>
      <c r="Q22" s="114">
        <f>IF(P22="A",$N$6*O22,IF(P22="B",$N$7*O22,IF(P22="",)))</f>
        <v>0</v>
      </c>
      <c r="R22" s="1"/>
      <c r="S22" s="127"/>
      <c r="T22" s="36" t="s">
        <v>153</v>
      </c>
      <c r="U22" s="37" t="s">
        <v>152</v>
      </c>
      <c r="V22" s="37"/>
      <c r="W22" s="37"/>
      <c r="X22" s="38"/>
      <c r="Y22" s="38"/>
      <c r="Z22" s="39">
        <f t="shared" ref="Z22:Z28" si="3">IF(Y22="A",$W$6*X22,IF(Y22="B",$W$7*X22,IF(Y22="",)))</f>
        <v>0</v>
      </c>
    </row>
    <row r="23" spans="1:27">
      <c r="A23" s="3"/>
      <c r="B23" s="36" t="s">
        <v>153</v>
      </c>
      <c r="C23" s="37" t="s">
        <v>152</v>
      </c>
      <c r="D23" s="71"/>
      <c r="E23" s="71"/>
      <c r="F23" s="72"/>
      <c r="G23" s="72"/>
      <c r="H23" s="114">
        <f t="shared" ref="H23:H30" si="4">IF(G23="A",$E$6*F23,IF(G23="B",$E$7*F23,IF(G23="",)))</f>
        <v>0</v>
      </c>
      <c r="I23" s="1"/>
      <c r="J23" s="127"/>
      <c r="K23" s="36" t="s">
        <v>153</v>
      </c>
      <c r="L23" s="37" t="s">
        <v>152</v>
      </c>
      <c r="M23" s="71"/>
      <c r="N23" s="71"/>
      <c r="O23" s="72"/>
      <c r="P23" s="72"/>
      <c r="Q23" s="114">
        <f t="shared" ref="Q23:Q30" si="5">IF(P23="A",$N$6*O23,IF(P23="B",$N$7*O23,IF(P23="",)))</f>
        <v>0</v>
      </c>
      <c r="R23" s="1"/>
      <c r="S23" s="127"/>
      <c r="T23" s="36" t="s">
        <v>153</v>
      </c>
      <c r="U23" s="37" t="s">
        <v>152</v>
      </c>
      <c r="V23" s="37"/>
      <c r="W23" s="37"/>
      <c r="X23" s="38"/>
      <c r="Y23" s="38"/>
      <c r="Z23" s="39">
        <f t="shared" si="3"/>
        <v>0</v>
      </c>
    </row>
    <row r="24" spans="1:27">
      <c r="A24" s="3"/>
      <c r="B24" s="36" t="s">
        <v>153</v>
      </c>
      <c r="C24" s="37" t="s">
        <v>152</v>
      </c>
      <c r="D24" s="71"/>
      <c r="E24" s="71"/>
      <c r="F24" s="72"/>
      <c r="G24" s="72"/>
      <c r="H24" s="114">
        <f t="shared" si="4"/>
        <v>0</v>
      </c>
      <c r="I24" s="1"/>
      <c r="J24" s="127"/>
      <c r="K24" s="36" t="s">
        <v>153</v>
      </c>
      <c r="L24" s="37" t="s">
        <v>152</v>
      </c>
      <c r="M24" s="71"/>
      <c r="N24" s="71"/>
      <c r="O24" s="72"/>
      <c r="P24" s="72"/>
      <c r="Q24" s="114">
        <f t="shared" si="5"/>
        <v>0</v>
      </c>
      <c r="R24" s="1"/>
      <c r="S24" s="127"/>
      <c r="T24" s="36" t="s">
        <v>153</v>
      </c>
      <c r="U24" s="37" t="s">
        <v>152</v>
      </c>
      <c r="V24" s="37"/>
      <c r="W24" s="37"/>
      <c r="X24" s="38"/>
      <c r="Y24" s="38"/>
      <c r="Z24" s="39">
        <f t="shared" si="3"/>
        <v>0</v>
      </c>
    </row>
    <row r="25" spans="1:27">
      <c r="A25" s="3"/>
      <c r="B25" s="36" t="s">
        <v>153</v>
      </c>
      <c r="C25" s="37" t="s">
        <v>152</v>
      </c>
      <c r="D25" s="71"/>
      <c r="E25" s="71"/>
      <c r="F25" s="72"/>
      <c r="G25" s="72"/>
      <c r="H25" s="114">
        <f t="shared" si="4"/>
        <v>0</v>
      </c>
      <c r="I25" s="1"/>
      <c r="J25" s="127"/>
      <c r="K25" s="36" t="s">
        <v>153</v>
      </c>
      <c r="L25" s="37" t="s">
        <v>152</v>
      </c>
      <c r="M25" s="71"/>
      <c r="N25" s="71"/>
      <c r="O25" s="72"/>
      <c r="P25" s="72"/>
      <c r="Q25" s="114">
        <f t="shared" si="5"/>
        <v>0</v>
      </c>
      <c r="R25" s="1"/>
      <c r="S25" s="127"/>
      <c r="T25" s="36" t="s">
        <v>153</v>
      </c>
      <c r="U25" s="37" t="s">
        <v>152</v>
      </c>
      <c r="V25" s="71"/>
      <c r="W25" s="71"/>
      <c r="X25" s="72"/>
      <c r="Y25" s="72"/>
      <c r="Z25" s="39">
        <f t="shared" si="3"/>
        <v>0</v>
      </c>
    </row>
    <row r="26" spans="1:27">
      <c r="A26" s="60" t="s">
        <v>62</v>
      </c>
      <c r="B26" s="36" t="s">
        <v>153</v>
      </c>
      <c r="C26" s="37" t="s">
        <v>152</v>
      </c>
      <c r="D26" s="71"/>
      <c r="E26" s="71"/>
      <c r="F26" s="72"/>
      <c r="G26" s="72"/>
      <c r="H26" s="114">
        <f t="shared" si="4"/>
        <v>0</v>
      </c>
      <c r="I26" s="1"/>
      <c r="J26" s="60" t="s">
        <v>65</v>
      </c>
      <c r="K26" s="36" t="s">
        <v>153</v>
      </c>
      <c r="L26" s="37" t="s">
        <v>152</v>
      </c>
      <c r="M26" s="71"/>
      <c r="N26" s="71"/>
      <c r="O26" s="72"/>
      <c r="P26" s="72"/>
      <c r="Q26" s="114">
        <f t="shared" si="5"/>
        <v>0</v>
      </c>
      <c r="R26" s="1"/>
      <c r="S26" s="60" t="s">
        <v>68</v>
      </c>
      <c r="T26" s="36" t="s">
        <v>153</v>
      </c>
      <c r="U26" s="37" t="s">
        <v>152</v>
      </c>
      <c r="V26" s="71"/>
      <c r="W26" s="71"/>
      <c r="X26" s="72"/>
      <c r="Y26" s="72"/>
      <c r="Z26" s="39">
        <f t="shared" si="3"/>
        <v>0</v>
      </c>
    </row>
    <row r="27" spans="1:27">
      <c r="A27" s="3"/>
      <c r="B27" s="36" t="s">
        <v>153</v>
      </c>
      <c r="C27" s="37" t="s">
        <v>152</v>
      </c>
      <c r="D27" s="71"/>
      <c r="E27" s="71"/>
      <c r="F27" s="72"/>
      <c r="G27" s="72"/>
      <c r="H27" s="114">
        <f t="shared" si="4"/>
        <v>0</v>
      </c>
      <c r="I27" s="1"/>
      <c r="J27" s="127"/>
      <c r="K27" s="36" t="s">
        <v>153</v>
      </c>
      <c r="L27" s="37" t="s">
        <v>152</v>
      </c>
      <c r="M27" s="71"/>
      <c r="N27" s="71"/>
      <c r="O27" s="72"/>
      <c r="P27" s="72"/>
      <c r="Q27" s="114">
        <f t="shared" si="5"/>
        <v>0</v>
      </c>
      <c r="R27" s="1"/>
      <c r="S27" s="127"/>
      <c r="T27" s="36" t="s">
        <v>153</v>
      </c>
      <c r="U27" s="37" t="s">
        <v>152</v>
      </c>
      <c r="V27" s="71"/>
      <c r="W27" s="71"/>
      <c r="X27" s="72"/>
      <c r="Y27" s="72"/>
      <c r="Z27" s="39">
        <f t="shared" si="3"/>
        <v>0</v>
      </c>
    </row>
    <row r="28" spans="1:27">
      <c r="A28" s="3"/>
      <c r="B28" s="36" t="s">
        <v>153</v>
      </c>
      <c r="C28" s="37" t="s">
        <v>152</v>
      </c>
      <c r="D28" s="71"/>
      <c r="E28" s="71"/>
      <c r="F28" s="72"/>
      <c r="G28" s="72"/>
      <c r="H28" s="114">
        <f t="shared" si="4"/>
        <v>0</v>
      </c>
      <c r="I28" s="1"/>
      <c r="J28" s="127"/>
      <c r="K28" s="36" t="s">
        <v>153</v>
      </c>
      <c r="L28" s="37" t="s">
        <v>152</v>
      </c>
      <c r="M28" s="71"/>
      <c r="N28" s="71"/>
      <c r="O28" s="72"/>
      <c r="P28" s="72"/>
      <c r="Q28" s="114">
        <f t="shared" si="5"/>
        <v>0</v>
      </c>
      <c r="R28" s="1"/>
      <c r="S28" s="127"/>
      <c r="T28" s="36" t="s">
        <v>153</v>
      </c>
      <c r="U28" s="37" t="s">
        <v>152</v>
      </c>
      <c r="V28" s="71"/>
      <c r="W28" s="71"/>
      <c r="X28" s="72"/>
      <c r="Y28" s="72"/>
      <c r="Z28" s="39">
        <f t="shared" si="3"/>
        <v>0</v>
      </c>
    </row>
    <row r="29" spans="1:27">
      <c r="A29" s="3"/>
      <c r="B29" s="36" t="s">
        <v>153</v>
      </c>
      <c r="C29" s="37" t="s">
        <v>152</v>
      </c>
      <c r="D29" s="71"/>
      <c r="E29" s="71"/>
      <c r="F29" s="72"/>
      <c r="G29" s="72"/>
      <c r="H29" s="114">
        <f t="shared" si="4"/>
        <v>0</v>
      </c>
      <c r="I29" s="1"/>
      <c r="J29" s="127"/>
      <c r="K29" s="36" t="s">
        <v>153</v>
      </c>
      <c r="L29" s="37" t="s">
        <v>152</v>
      </c>
      <c r="M29" s="71"/>
      <c r="N29" s="71"/>
      <c r="O29" s="72"/>
      <c r="P29" s="72"/>
      <c r="Q29" s="114">
        <f t="shared" si="5"/>
        <v>0</v>
      </c>
      <c r="R29" s="1"/>
      <c r="S29" s="127"/>
      <c r="T29" s="36" t="s">
        <v>153</v>
      </c>
      <c r="U29" s="37" t="s">
        <v>152</v>
      </c>
      <c r="V29" s="174"/>
      <c r="W29" s="174"/>
      <c r="X29" s="174"/>
      <c r="Y29" s="174"/>
      <c r="Z29" s="8"/>
    </row>
    <row r="30" spans="1:27">
      <c r="A30" s="3"/>
      <c r="B30" s="36" t="s">
        <v>153</v>
      </c>
      <c r="C30" s="37" t="s">
        <v>152</v>
      </c>
      <c r="D30" s="71"/>
      <c r="E30" s="71"/>
      <c r="F30" s="72"/>
      <c r="G30" s="72"/>
      <c r="H30" s="114">
        <f t="shared" si="4"/>
        <v>0</v>
      </c>
      <c r="I30" s="1"/>
      <c r="J30" s="127"/>
      <c r="K30" s="36" t="s">
        <v>153</v>
      </c>
      <c r="L30" s="37" t="s">
        <v>152</v>
      </c>
      <c r="M30" s="71"/>
      <c r="N30" s="71"/>
      <c r="O30" s="72"/>
      <c r="P30" s="72"/>
      <c r="Q30" s="114">
        <f t="shared" si="5"/>
        <v>0</v>
      </c>
      <c r="R30" s="1"/>
      <c r="S30" s="127"/>
      <c r="T30" s="36" t="s">
        <v>153</v>
      </c>
      <c r="U30" s="37" t="s">
        <v>152</v>
      </c>
      <c r="V30" s="71"/>
      <c r="W30" s="71"/>
      <c r="X30" s="71"/>
      <c r="Y30" s="71"/>
      <c r="Z30" s="123"/>
    </row>
    <row r="31" spans="1:27">
      <c r="A31" s="3"/>
      <c r="B31" s="36"/>
      <c r="C31" s="40" t="s">
        <v>33</v>
      </c>
      <c r="D31" s="40"/>
      <c r="E31" s="40"/>
      <c r="F31" s="193">
        <f>SUM(F22:F30)</f>
        <v>0</v>
      </c>
      <c r="G31" s="193"/>
      <c r="H31" s="194">
        <f>SUM(H22:H30)</f>
        <v>0</v>
      </c>
      <c r="I31" s="1"/>
      <c r="J31" s="127"/>
      <c r="K31" s="36"/>
      <c r="L31" s="40" t="s">
        <v>33</v>
      </c>
      <c r="M31" s="40"/>
      <c r="N31" s="40"/>
      <c r="O31" s="193">
        <f>SUM(O22:O30)</f>
        <v>0</v>
      </c>
      <c r="P31" s="193"/>
      <c r="Q31" s="195">
        <f>SUM(Q22:Q30)</f>
        <v>0</v>
      </c>
      <c r="R31" s="1"/>
      <c r="S31" s="127"/>
      <c r="T31" s="36"/>
      <c r="U31" s="40" t="s">
        <v>33</v>
      </c>
      <c r="V31" s="40"/>
      <c r="W31" s="40"/>
      <c r="X31" s="193">
        <f>SUM(X22:X28)</f>
        <v>0</v>
      </c>
      <c r="Y31" s="193"/>
      <c r="Z31" s="195">
        <f>SUM(Z22:Z28)</f>
        <v>0</v>
      </c>
    </row>
    <row r="32" spans="1:27">
      <c r="A32" s="3"/>
      <c r="B32" s="5"/>
      <c r="C32" s="6"/>
      <c r="D32" s="6"/>
      <c r="E32" s="6"/>
      <c r="F32" s="6"/>
      <c r="G32" s="6"/>
      <c r="H32" s="7"/>
      <c r="I32" s="1"/>
      <c r="J32" s="127"/>
      <c r="K32" s="36"/>
      <c r="L32" s="37"/>
      <c r="M32" s="37"/>
      <c r="N32" s="37"/>
      <c r="O32" s="37"/>
      <c r="P32" s="37"/>
      <c r="Q32" s="44"/>
      <c r="R32" s="1"/>
      <c r="S32" s="127"/>
      <c r="T32" s="36"/>
      <c r="U32" s="37"/>
      <c r="V32" s="37"/>
      <c r="W32" s="37"/>
      <c r="X32" s="37"/>
      <c r="Y32" s="37"/>
      <c r="Z32" s="44"/>
    </row>
    <row r="33" spans="1:26" ht="18">
      <c r="A33" s="3"/>
      <c r="B33" s="43" t="s">
        <v>161</v>
      </c>
      <c r="C33" s="37"/>
      <c r="D33" s="37"/>
      <c r="E33" s="37"/>
      <c r="F33" s="37"/>
      <c r="G33" s="37"/>
      <c r="H33" s="44"/>
      <c r="I33" s="1"/>
      <c r="J33" s="127"/>
      <c r="K33" s="43" t="s">
        <v>164</v>
      </c>
      <c r="L33" s="37"/>
      <c r="M33" s="37"/>
      <c r="N33" s="37"/>
      <c r="O33" s="37"/>
      <c r="P33" s="37"/>
      <c r="Q33" s="44"/>
      <c r="R33" s="1"/>
      <c r="S33" s="127"/>
      <c r="T33" s="43" t="s">
        <v>167</v>
      </c>
      <c r="U33" s="37"/>
      <c r="V33" s="37"/>
      <c r="W33" s="37"/>
      <c r="X33" s="37"/>
      <c r="Y33" s="37"/>
      <c r="Z33" s="44"/>
    </row>
    <row r="34" spans="1:26">
      <c r="A34" s="3"/>
      <c r="B34" s="32" t="s">
        <v>6</v>
      </c>
      <c r="C34" s="33" t="s">
        <v>7</v>
      </c>
      <c r="D34" s="33"/>
      <c r="E34" s="33"/>
      <c r="F34" s="34" t="s">
        <v>8</v>
      </c>
      <c r="G34" s="34" t="s">
        <v>155</v>
      </c>
      <c r="H34" s="35" t="s">
        <v>9</v>
      </c>
      <c r="I34" s="1"/>
      <c r="J34" s="127"/>
      <c r="K34" s="32" t="s">
        <v>6</v>
      </c>
      <c r="L34" s="33" t="s">
        <v>7</v>
      </c>
      <c r="M34" s="33"/>
      <c r="N34" s="33"/>
      <c r="O34" s="34" t="s">
        <v>8</v>
      </c>
      <c r="P34" s="34" t="s">
        <v>155</v>
      </c>
      <c r="Q34" s="35" t="s">
        <v>9</v>
      </c>
      <c r="R34" s="1"/>
      <c r="S34" s="127"/>
      <c r="T34" s="32" t="s">
        <v>6</v>
      </c>
      <c r="U34" s="33" t="s">
        <v>7</v>
      </c>
      <c r="X34" s="34" t="s">
        <v>8</v>
      </c>
      <c r="Y34" s="34" t="s">
        <v>155</v>
      </c>
      <c r="Z34" s="35" t="s">
        <v>9</v>
      </c>
    </row>
    <row r="35" spans="1:26">
      <c r="A35" s="3"/>
      <c r="B35" s="36" t="s">
        <v>153</v>
      </c>
      <c r="C35" s="37" t="s">
        <v>152</v>
      </c>
      <c r="D35" s="71"/>
      <c r="E35" s="71"/>
      <c r="F35" s="72"/>
      <c r="G35" s="72"/>
      <c r="H35" s="177">
        <f>IF(G35="A",$E$6*F35,IF(G35="B",$E$7*F35,IF(G35="",)))</f>
        <v>0</v>
      </c>
      <c r="I35" s="1"/>
      <c r="J35" s="127"/>
      <c r="K35" s="36" t="s">
        <v>153</v>
      </c>
      <c r="L35" s="37" t="s">
        <v>152</v>
      </c>
      <c r="M35" s="71"/>
      <c r="N35" s="71"/>
      <c r="O35" s="72"/>
      <c r="P35" s="72"/>
      <c r="Q35" s="114">
        <f>IF(P35="A",$N$6*O35,IF(P35="B",$N$7*O35,IF(P35="",)))</f>
        <v>0</v>
      </c>
      <c r="R35" s="1"/>
      <c r="S35" s="127"/>
      <c r="T35" s="36" t="s">
        <v>153</v>
      </c>
      <c r="U35" s="37" t="s">
        <v>152</v>
      </c>
      <c r="V35" s="71"/>
      <c r="W35" s="71"/>
      <c r="X35" s="38"/>
      <c r="Y35" s="38"/>
      <c r="Z35" s="39">
        <f>IF(Y35="A",$W$6*X35,IF(Y35="B",$W$7*X35,IF(Y35="",)))</f>
        <v>0</v>
      </c>
    </row>
    <row r="36" spans="1:26">
      <c r="A36" s="3"/>
      <c r="B36" s="36" t="s">
        <v>153</v>
      </c>
      <c r="C36" s="37" t="s">
        <v>152</v>
      </c>
      <c r="D36" s="71"/>
      <c r="E36" s="71"/>
      <c r="F36" s="72"/>
      <c r="G36" s="72"/>
      <c r="H36" s="177">
        <f t="shared" ref="H36:H42" si="6">IF(G36="A",$E$6*F36,IF(G36="B",$E$7*F36,IF(G36="",)))</f>
        <v>0</v>
      </c>
      <c r="I36" s="1"/>
      <c r="J36" s="127"/>
      <c r="K36" s="36" t="s">
        <v>153</v>
      </c>
      <c r="L36" s="37" t="s">
        <v>152</v>
      </c>
      <c r="M36" s="71"/>
      <c r="N36" s="71"/>
      <c r="O36" s="72"/>
      <c r="P36" s="72"/>
      <c r="Q36" s="114">
        <f t="shared" ref="Q36:Q42" si="7">IF(P36="A",$N$6*O36,IF(P36="B",$N$7*O36,IF(P36="",)))</f>
        <v>0</v>
      </c>
      <c r="R36" s="1"/>
      <c r="S36" s="127"/>
      <c r="T36" s="36" t="s">
        <v>153</v>
      </c>
      <c r="U36" s="37" t="s">
        <v>152</v>
      </c>
      <c r="V36" s="71"/>
      <c r="W36" s="37"/>
      <c r="X36" s="38"/>
      <c r="Y36" s="38"/>
      <c r="Z36" s="39">
        <f t="shared" ref="Z36:Z37" si="8">IF(Y36="A",$W$6*X36,IF(Y36="B",$W$7*X36,IF(Y36="",)))</f>
        <v>0</v>
      </c>
    </row>
    <row r="37" spans="1:26">
      <c r="A37" s="3"/>
      <c r="B37" s="36" t="s">
        <v>153</v>
      </c>
      <c r="C37" s="37" t="s">
        <v>152</v>
      </c>
      <c r="D37" s="71"/>
      <c r="E37" s="71"/>
      <c r="F37" s="72"/>
      <c r="G37" s="72"/>
      <c r="H37" s="177">
        <f t="shared" si="6"/>
        <v>0</v>
      </c>
      <c r="I37" s="1"/>
      <c r="J37" s="127"/>
      <c r="K37" s="36" t="s">
        <v>153</v>
      </c>
      <c r="L37" s="37" t="s">
        <v>152</v>
      </c>
      <c r="M37" s="71"/>
      <c r="N37" s="71"/>
      <c r="O37" s="72"/>
      <c r="P37" s="72"/>
      <c r="Q37" s="114">
        <f t="shared" si="7"/>
        <v>0</v>
      </c>
      <c r="R37" s="1"/>
      <c r="S37" s="127"/>
      <c r="T37" s="36" t="s">
        <v>153</v>
      </c>
      <c r="U37" s="37" t="s">
        <v>152</v>
      </c>
      <c r="V37" s="71"/>
      <c r="W37" s="37"/>
      <c r="X37" s="38"/>
      <c r="Y37" s="38"/>
      <c r="Z37" s="39">
        <f t="shared" si="8"/>
        <v>0</v>
      </c>
    </row>
    <row r="38" spans="1:26">
      <c r="A38" s="3"/>
      <c r="B38" s="36" t="s">
        <v>153</v>
      </c>
      <c r="C38" s="37" t="s">
        <v>152</v>
      </c>
      <c r="D38" s="71"/>
      <c r="E38" s="71"/>
      <c r="F38" s="72"/>
      <c r="G38" s="72"/>
      <c r="H38" s="177">
        <f t="shared" si="6"/>
        <v>0</v>
      </c>
      <c r="I38" s="1"/>
      <c r="J38" s="161"/>
      <c r="K38" s="36" t="s">
        <v>153</v>
      </c>
      <c r="L38" s="37" t="s">
        <v>152</v>
      </c>
      <c r="M38" s="71"/>
      <c r="N38" s="71"/>
      <c r="O38" s="72"/>
      <c r="P38" s="72"/>
      <c r="Q38" s="114">
        <f t="shared" si="7"/>
        <v>0</v>
      </c>
      <c r="R38" s="1"/>
      <c r="S38" s="127"/>
      <c r="T38" s="36" t="s">
        <v>153</v>
      </c>
      <c r="U38" s="37" t="s">
        <v>152</v>
      </c>
      <c r="V38" s="71"/>
      <c r="Z38" s="7"/>
    </row>
    <row r="39" spans="1:26">
      <c r="A39" s="3"/>
      <c r="B39" s="36" t="s">
        <v>153</v>
      </c>
      <c r="C39" s="37" t="s">
        <v>152</v>
      </c>
      <c r="D39" s="71"/>
      <c r="E39" s="71"/>
      <c r="F39" s="72"/>
      <c r="G39" s="72"/>
      <c r="H39" s="177">
        <f t="shared" si="6"/>
        <v>0</v>
      </c>
      <c r="I39" s="1"/>
      <c r="J39" s="161"/>
      <c r="K39" s="36" t="s">
        <v>153</v>
      </c>
      <c r="L39" s="37" t="s">
        <v>152</v>
      </c>
      <c r="M39" s="71"/>
      <c r="N39" s="172"/>
      <c r="O39" s="173"/>
      <c r="P39" s="173"/>
      <c r="Q39" s="114">
        <f t="shared" si="7"/>
        <v>0</v>
      </c>
      <c r="R39" s="1"/>
      <c r="S39" s="127"/>
      <c r="T39" s="36"/>
      <c r="U39" s="37"/>
      <c r="V39" s="37"/>
      <c r="W39" s="37"/>
      <c r="X39" s="37"/>
      <c r="Y39" s="37"/>
      <c r="Z39" s="44"/>
    </row>
    <row r="40" spans="1:26">
      <c r="A40" s="3"/>
      <c r="B40" s="36" t="s">
        <v>153</v>
      </c>
      <c r="C40" s="37" t="s">
        <v>152</v>
      </c>
      <c r="D40" s="71"/>
      <c r="E40" s="71"/>
      <c r="F40" s="72"/>
      <c r="G40" s="72"/>
      <c r="H40" s="177">
        <f t="shared" si="6"/>
        <v>0</v>
      </c>
      <c r="I40" s="1"/>
      <c r="J40" s="161"/>
      <c r="K40" s="36" t="s">
        <v>153</v>
      </c>
      <c r="L40" s="37" t="s">
        <v>152</v>
      </c>
      <c r="M40" s="71"/>
      <c r="N40" s="172"/>
      <c r="O40" s="173"/>
      <c r="P40" s="173"/>
      <c r="Q40" s="114">
        <f t="shared" si="7"/>
        <v>0</v>
      </c>
      <c r="R40" s="1"/>
      <c r="S40" s="127"/>
      <c r="T40" s="36"/>
      <c r="U40" s="40" t="s">
        <v>33</v>
      </c>
      <c r="V40" s="40"/>
      <c r="W40" s="40"/>
      <c r="X40" s="193">
        <f>SUM(X35:X37)</f>
        <v>0</v>
      </c>
      <c r="Y40" s="193"/>
      <c r="Z40" s="195">
        <f>SUM(Z35:Z37)</f>
        <v>0</v>
      </c>
    </row>
    <row r="41" spans="1:26" s="1" customFormat="1">
      <c r="A41" s="3"/>
      <c r="B41" s="36" t="s">
        <v>153</v>
      </c>
      <c r="C41" s="37" t="s">
        <v>152</v>
      </c>
      <c r="D41" s="71"/>
      <c r="E41" s="71"/>
      <c r="F41" s="72"/>
      <c r="G41" s="72"/>
      <c r="H41" s="177">
        <f t="shared" si="6"/>
        <v>0</v>
      </c>
      <c r="J41" s="161"/>
      <c r="K41" s="36" t="s">
        <v>153</v>
      </c>
      <c r="L41" s="37" t="s">
        <v>152</v>
      </c>
      <c r="M41" s="71"/>
      <c r="N41" s="71"/>
      <c r="O41" s="173"/>
      <c r="P41" s="173"/>
      <c r="Q41" s="114">
        <f t="shared" si="7"/>
        <v>0</v>
      </c>
      <c r="S41" s="127"/>
      <c r="T41" s="36"/>
      <c r="U41" s="37"/>
      <c r="V41" s="37"/>
      <c r="W41" s="37"/>
      <c r="X41" s="37"/>
      <c r="Y41" s="37"/>
      <c r="Z41" s="44"/>
    </row>
    <row r="42" spans="1:26" s="1" customFormat="1">
      <c r="A42" s="3"/>
      <c r="B42" s="36" t="s">
        <v>153</v>
      </c>
      <c r="C42" s="37" t="s">
        <v>152</v>
      </c>
      <c r="D42" s="71"/>
      <c r="E42" s="71"/>
      <c r="F42" s="72"/>
      <c r="G42" s="72"/>
      <c r="H42" s="177">
        <f t="shared" si="6"/>
        <v>0</v>
      </c>
      <c r="J42" s="127"/>
      <c r="K42" s="36" t="s">
        <v>153</v>
      </c>
      <c r="L42" s="37" t="s">
        <v>152</v>
      </c>
      <c r="M42" s="71"/>
      <c r="N42" s="71"/>
      <c r="O42" s="72"/>
      <c r="P42" s="72"/>
      <c r="Q42" s="114">
        <f t="shared" si="7"/>
        <v>0</v>
      </c>
      <c r="S42" s="127"/>
      <c r="T42" s="36"/>
      <c r="U42" s="37"/>
      <c r="V42" s="37"/>
      <c r="W42" s="37"/>
      <c r="X42" s="37"/>
      <c r="Y42" s="37"/>
      <c r="Z42" s="44"/>
    </row>
    <row r="43" spans="1:26" s="1" customFormat="1">
      <c r="A43" s="3"/>
      <c r="B43" s="70"/>
      <c r="C43" s="71"/>
      <c r="D43" s="71"/>
      <c r="E43" s="71"/>
      <c r="F43" s="72"/>
      <c r="G43" s="72"/>
      <c r="H43" s="73"/>
      <c r="J43" s="127"/>
      <c r="K43" s="36"/>
      <c r="L43" s="23"/>
      <c r="M43" s="23"/>
      <c r="N43" s="37"/>
      <c r="O43" s="23"/>
      <c r="P43" s="23"/>
      <c r="Q43" s="44"/>
      <c r="S43" s="127"/>
      <c r="T43" s="36"/>
      <c r="U43" s="37"/>
      <c r="V43" s="37"/>
      <c r="W43" s="37"/>
      <c r="X43" s="37"/>
      <c r="Y43" s="37"/>
      <c r="Z43" s="44"/>
    </row>
    <row r="44" spans="1:26" s="1" customFormat="1">
      <c r="A44" s="3"/>
      <c r="B44" s="70"/>
      <c r="C44" s="40" t="s">
        <v>33</v>
      </c>
      <c r="D44" s="40"/>
      <c r="E44" s="40"/>
      <c r="F44" s="193">
        <f>SUM(F35:F42)</f>
        <v>0</v>
      </c>
      <c r="G44" s="193"/>
      <c r="H44" s="202">
        <f>SUM(H35:H43)</f>
        <v>0</v>
      </c>
      <c r="J44" s="127"/>
      <c r="K44" s="36"/>
      <c r="L44" s="40" t="s">
        <v>33</v>
      </c>
      <c r="M44" s="40"/>
      <c r="N44" s="40"/>
      <c r="O44" s="193">
        <f>SUM(O35:O42)</f>
        <v>0</v>
      </c>
      <c r="P44" s="193"/>
      <c r="Q44" s="195">
        <f>SUM(Q35:Q43)</f>
        <v>0</v>
      </c>
      <c r="S44" s="127"/>
      <c r="T44" s="36"/>
      <c r="U44" s="37"/>
      <c r="V44" s="37"/>
      <c r="W44" s="37"/>
      <c r="X44" s="37"/>
      <c r="Y44" s="37"/>
      <c r="Z44" s="44"/>
    </row>
    <row r="45" spans="1:26" s="1" customFormat="1">
      <c r="A45" s="3"/>
      <c r="B45" s="70"/>
      <c r="C45" s="71"/>
      <c r="D45" s="71"/>
      <c r="E45" s="71"/>
      <c r="F45" s="72"/>
      <c r="G45" s="72"/>
      <c r="H45" s="73"/>
      <c r="J45" s="127"/>
      <c r="K45" s="36"/>
      <c r="L45" s="23"/>
      <c r="M45" s="23"/>
      <c r="N45" s="23"/>
      <c r="O45" s="23"/>
      <c r="P45" s="23"/>
      <c r="Q45" s="44"/>
      <c r="S45" s="127"/>
      <c r="T45" s="36"/>
      <c r="U45" s="37"/>
      <c r="V45" s="37"/>
      <c r="W45" s="37"/>
      <c r="X45" s="37"/>
      <c r="Y45" s="37"/>
      <c r="Z45" s="44"/>
    </row>
    <row r="46" spans="1:26">
      <c r="A46" s="3"/>
      <c r="B46" s="36"/>
      <c r="I46" s="16"/>
      <c r="J46" s="127"/>
      <c r="K46" s="36"/>
      <c r="Q46" s="7"/>
      <c r="R46" s="1"/>
      <c r="S46" s="127"/>
      <c r="T46" s="36"/>
      <c r="U46" s="37"/>
      <c r="V46" s="37"/>
      <c r="W46" s="37"/>
      <c r="X46" s="37"/>
      <c r="Y46" s="37"/>
      <c r="Z46" s="44"/>
    </row>
    <row r="47" spans="1:26" ht="15.75" thickBot="1">
      <c r="A47" s="4"/>
      <c r="B47" s="75"/>
      <c r="C47" s="23"/>
      <c r="D47" s="23"/>
      <c r="E47" s="23"/>
      <c r="F47" s="23"/>
      <c r="G47" s="23"/>
      <c r="H47" s="23"/>
      <c r="I47" s="16"/>
      <c r="J47" s="166"/>
      <c r="K47" s="75"/>
      <c r="L47" s="90"/>
      <c r="M47" s="90"/>
      <c r="N47" s="90"/>
      <c r="O47" s="90"/>
      <c r="P47" s="90"/>
      <c r="Q47" s="167"/>
      <c r="R47" s="1"/>
      <c r="S47" s="166"/>
      <c r="T47" s="75"/>
      <c r="U47" s="90"/>
      <c r="V47" s="90"/>
      <c r="W47" s="90"/>
      <c r="X47" s="90"/>
      <c r="Y47" s="90"/>
      <c r="Z47" s="167"/>
    </row>
    <row r="48" spans="1:26" ht="15.75" thickBot="1">
      <c r="A48" s="11"/>
      <c r="B48" s="76"/>
      <c r="C48" s="77" t="s">
        <v>122</v>
      </c>
      <c r="D48" s="77"/>
      <c r="E48" s="77"/>
      <c r="F48" s="211">
        <f>F44+F31+F17</f>
        <v>5</v>
      </c>
      <c r="G48" s="196"/>
      <c r="H48" s="197">
        <f>H17+H31+H44</f>
        <v>4550</v>
      </c>
      <c r="I48" s="1"/>
      <c r="J48" s="168"/>
      <c r="K48" s="76"/>
      <c r="L48" s="77" t="s">
        <v>123</v>
      </c>
      <c r="M48" s="77"/>
      <c r="N48" s="77"/>
      <c r="O48" s="196">
        <f>O44+O31+O17</f>
        <v>0</v>
      </c>
      <c r="P48" s="196"/>
      <c r="Q48" s="197">
        <f>Q17+Q31+Q44</f>
        <v>0</v>
      </c>
      <c r="R48" s="1"/>
      <c r="S48" s="169"/>
      <c r="T48" s="170"/>
      <c r="U48" s="171" t="s">
        <v>124</v>
      </c>
      <c r="V48" s="171"/>
      <c r="W48" s="171"/>
      <c r="X48" s="196">
        <f>X40+X31+X18</f>
        <v>0</v>
      </c>
      <c r="Y48" s="196"/>
      <c r="Z48" s="197">
        <f>Z18+Z31+Z40</f>
        <v>0</v>
      </c>
    </row>
    <row r="49" spans="1:26">
      <c r="A49" s="2"/>
      <c r="B49" s="71"/>
      <c r="C49" s="71"/>
      <c r="D49" s="71"/>
      <c r="E49" s="71"/>
      <c r="F49" s="71"/>
      <c r="G49" s="71"/>
      <c r="H49" s="71"/>
      <c r="I49" s="2"/>
      <c r="J49" s="23"/>
      <c r="K49" s="23"/>
      <c r="L49" s="23"/>
      <c r="M49" s="23"/>
      <c r="N49" s="23"/>
      <c r="O49" s="23"/>
      <c r="P49" s="23"/>
      <c r="Q49" s="23"/>
      <c r="R49" s="1"/>
      <c r="S49" s="23"/>
      <c r="T49" s="23"/>
      <c r="U49" s="23"/>
      <c r="V49" s="23"/>
      <c r="W49" s="23"/>
      <c r="X49" s="23"/>
      <c r="Y49" s="23"/>
      <c r="Z49" s="23"/>
    </row>
    <row r="50" spans="1:26" s="1" customFormat="1" ht="15.75" thickBot="1">
      <c r="A50" s="2"/>
      <c r="B50" s="80" t="s">
        <v>133</v>
      </c>
      <c r="C50" s="71"/>
      <c r="D50" s="71"/>
      <c r="E50" s="71"/>
      <c r="F50" s="71"/>
      <c r="G50" s="71"/>
      <c r="H50" s="71"/>
      <c r="I50" s="2"/>
      <c r="J50" s="23"/>
      <c r="K50" s="23"/>
      <c r="L50" s="23"/>
      <c r="M50" s="23"/>
      <c r="N50" s="23"/>
      <c r="O50" s="23"/>
      <c r="P50" s="23"/>
      <c r="Q50" s="23"/>
      <c r="S50" s="23"/>
      <c r="T50" s="23"/>
      <c r="U50" s="23"/>
      <c r="V50" s="23"/>
      <c r="W50" s="23"/>
      <c r="X50" s="23"/>
      <c r="Y50" s="23"/>
      <c r="Z50" s="23"/>
    </row>
    <row r="51" spans="1:26">
      <c r="A51" s="2"/>
      <c r="B51" s="81" t="s">
        <v>144</v>
      </c>
      <c r="C51" s="30"/>
      <c r="D51" s="30"/>
      <c r="E51" s="200">
        <f>H48</f>
        <v>4550</v>
      </c>
      <c r="F51" s="83"/>
      <c r="G51" s="83"/>
      <c r="H51" s="84"/>
      <c r="I51" s="2"/>
      <c r="J51" s="23"/>
      <c r="K51" s="81" t="s">
        <v>144</v>
      </c>
      <c r="L51" s="30"/>
      <c r="M51" s="30"/>
      <c r="N51" s="200">
        <f>Q48</f>
        <v>0</v>
      </c>
      <c r="O51" s="30"/>
      <c r="P51" s="30"/>
      <c r="Q51" s="31"/>
      <c r="R51" s="1"/>
      <c r="S51" s="23"/>
      <c r="T51" s="81" t="s">
        <v>144</v>
      </c>
      <c r="U51" s="30"/>
      <c r="V51" s="30"/>
      <c r="W51" s="200">
        <f>Z48</f>
        <v>0</v>
      </c>
      <c r="X51" s="30"/>
      <c r="Y51" s="30"/>
      <c r="Z51" s="31"/>
    </row>
    <row r="52" spans="1:26">
      <c r="A52" s="2"/>
      <c r="B52" s="36" t="s">
        <v>170</v>
      </c>
      <c r="C52" s="37"/>
      <c r="D52" s="37"/>
      <c r="E52" s="201">
        <v>0</v>
      </c>
      <c r="F52" s="86"/>
      <c r="G52" s="86"/>
      <c r="H52" s="87"/>
      <c r="I52" s="2"/>
      <c r="J52" s="23"/>
      <c r="K52" s="36" t="s">
        <v>170</v>
      </c>
      <c r="L52" s="37"/>
      <c r="M52" s="37"/>
      <c r="N52" s="201">
        <v>0</v>
      </c>
      <c r="O52" s="37"/>
      <c r="P52" s="37"/>
      <c r="Q52" s="44"/>
      <c r="R52" s="1"/>
      <c r="S52" s="23"/>
      <c r="T52" s="36" t="s">
        <v>170</v>
      </c>
      <c r="U52" s="37"/>
      <c r="V52" s="37"/>
      <c r="W52" s="201">
        <v>0</v>
      </c>
      <c r="X52" s="37"/>
      <c r="Y52" s="37"/>
      <c r="Z52" s="44"/>
    </row>
    <row r="53" spans="1:26">
      <c r="A53" s="2"/>
      <c r="B53" s="36" t="s">
        <v>171</v>
      </c>
      <c r="C53" s="37"/>
      <c r="D53" s="37"/>
      <c r="E53" s="201">
        <v>0</v>
      </c>
      <c r="F53" s="72"/>
      <c r="G53" s="72"/>
      <c r="H53" s="88"/>
      <c r="I53" s="2"/>
      <c r="J53" s="23"/>
      <c r="K53" s="36" t="s">
        <v>171</v>
      </c>
      <c r="L53" s="37"/>
      <c r="M53" s="37"/>
      <c r="N53" s="201">
        <v>0</v>
      </c>
      <c r="O53" s="37"/>
      <c r="P53" s="37"/>
      <c r="Q53" s="44"/>
      <c r="R53" s="1"/>
      <c r="S53" s="23"/>
      <c r="T53" s="36" t="s">
        <v>171</v>
      </c>
      <c r="U53" s="37"/>
      <c r="V53" s="37"/>
      <c r="W53" s="201">
        <v>0</v>
      </c>
      <c r="X53" s="37"/>
      <c r="Y53" s="37"/>
      <c r="Z53" s="44"/>
    </row>
    <row r="54" spans="1:26">
      <c r="A54" s="2"/>
      <c r="B54" s="36" t="s">
        <v>172</v>
      </c>
      <c r="C54" s="37"/>
      <c r="D54" s="37"/>
      <c r="E54" s="201">
        <v>0</v>
      </c>
      <c r="F54" s="72"/>
      <c r="G54" s="72"/>
      <c r="H54" s="88"/>
      <c r="I54" s="2"/>
      <c r="J54" s="23"/>
      <c r="K54" s="36" t="s">
        <v>172</v>
      </c>
      <c r="L54" s="37"/>
      <c r="M54" s="37"/>
      <c r="N54" s="201">
        <v>0</v>
      </c>
      <c r="O54" s="37"/>
      <c r="P54" s="37"/>
      <c r="Q54" s="44"/>
      <c r="R54" s="1"/>
      <c r="S54" s="23"/>
      <c r="T54" s="36" t="s">
        <v>172</v>
      </c>
      <c r="U54" s="37"/>
      <c r="V54" s="37"/>
      <c r="W54" s="201">
        <v>0</v>
      </c>
      <c r="X54" s="37"/>
      <c r="Y54" s="37"/>
      <c r="Z54" s="44"/>
    </row>
    <row r="55" spans="1:26">
      <c r="A55" s="2"/>
      <c r="B55" s="36" t="s">
        <v>173</v>
      </c>
      <c r="C55" s="37"/>
      <c r="D55" s="37"/>
      <c r="E55" s="201">
        <v>0</v>
      </c>
      <c r="F55" s="72"/>
      <c r="G55" s="72"/>
      <c r="H55" s="88"/>
      <c r="I55" s="2"/>
      <c r="J55" s="23"/>
      <c r="K55" s="36" t="s">
        <v>173</v>
      </c>
      <c r="L55" s="37"/>
      <c r="M55" s="37"/>
      <c r="N55" s="201">
        <v>0</v>
      </c>
      <c r="O55" s="37"/>
      <c r="P55" s="37"/>
      <c r="Q55" s="44"/>
      <c r="R55" s="1"/>
      <c r="S55" s="23"/>
      <c r="T55" s="36" t="s">
        <v>173</v>
      </c>
      <c r="U55" s="37"/>
      <c r="V55" s="37"/>
      <c r="W55" s="201">
        <v>0</v>
      </c>
      <c r="X55" s="37"/>
      <c r="Y55" s="37"/>
      <c r="Z55" s="44"/>
    </row>
    <row r="56" spans="1:26">
      <c r="A56" s="2"/>
      <c r="B56" s="36" t="s">
        <v>174</v>
      </c>
      <c r="C56" s="37"/>
      <c r="D56" s="37"/>
      <c r="E56" s="201">
        <v>0</v>
      </c>
      <c r="F56" s="72"/>
      <c r="G56" s="72"/>
      <c r="H56" s="88"/>
      <c r="I56" s="2"/>
      <c r="J56" s="23"/>
      <c r="K56" s="36" t="s">
        <v>174</v>
      </c>
      <c r="L56" s="37"/>
      <c r="M56" s="37"/>
      <c r="N56" s="201">
        <v>0</v>
      </c>
      <c r="O56" s="37"/>
      <c r="P56" s="37"/>
      <c r="Q56" s="44"/>
      <c r="R56" s="1"/>
      <c r="S56" s="23"/>
      <c r="T56" s="36" t="s">
        <v>174</v>
      </c>
      <c r="U56" s="37"/>
      <c r="V56" s="37"/>
      <c r="W56" s="201">
        <v>0</v>
      </c>
      <c r="X56" s="37"/>
      <c r="Y56" s="37"/>
      <c r="Z56" s="44"/>
    </row>
    <row r="57" spans="1:26">
      <c r="A57" s="2"/>
      <c r="B57" s="36" t="s">
        <v>130</v>
      </c>
      <c r="C57" s="37"/>
      <c r="D57" s="37"/>
      <c r="E57" s="198">
        <v>-500</v>
      </c>
      <c r="F57" s="72"/>
      <c r="G57" s="72"/>
      <c r="H57" s="88"/>
      <c r="I57" s="2"/>
      <c r="J57" s="23"/>
      <c r="K57" s="36" t="s">
        <v>140</v>
      </c>
      <c r="L57" s="37"/>
      <c r="M57" s="37"/>
      <c r="N57" s="95">
        <v>0</v>
      </c>
      <c r="O57" s="37"/>
      <c r="P57" s="37"/>
      <c r="Q57" s="44"/>
      <c r="R57" s="1"/>
      <c r="S57" s="23"/>
      <c r="T57" s="36" t="s">
        <v>140</v>
      </c>
      <c r="U57" s="37"/>
      <c r="V57" s="37"/>
      <c r="W57" s="95">
        <v>0</v>
      </c>
      <c r="X57" s="37"/>
      <c r="Y57" s="37"/>
      <c r="Z57" s="44"/>
    </row>
    <row r="58" spans="1:26" ht="15.75" thickBot="1">
      <c r="A58" s="2"/>
      <c r="B58" s="75"/>
      <c r="C58" s="90"/>
      <c r="D58" s="91" t="s">
        <v>139</v>
      </c>
      <c r="E58" s="199">
        <f>SUM(E51:E57)</f>
        <v>4050</v>
      </c>
      <c r="F58" s="93"/>
      <c r="G58" s="93"/>
      <c r="H58" s="94"/>
      <c r="I58" s="2"/>
      <c r="J58" s="23"/>
      <c r="K58" s="75"/>
      <c r="L58" s="90"/>
      <c r="M58" s="91" t="s">
        <v>139</v>
      </c>
      <c r="N58" s="199">
        <f>SUM(N51:N57)</f>
        <v>0</v>
      </c>
      <c r="O58" s="90"/>
      <c r="P58" s="90"/>
      <c r="Q58" s="167"/>
      <c r="R58" s="1"/>
      <c r="S58" s="23"/>
      <c r="T58" s="75"/>
      <c r="U58" s="90"/>
      <c r="V58" s="91" t="s">
        <v>139</v>
      </c>
      <c r="W58" s="199">
        <f>SUM(W51:W57)</f>
        <v>0</v>
      </c>
      <c r="X58" s="90"/>
      <c r="Y58" s="90"/>
      <c r="Z58" s="167"/>
    </row>
    <row r="59" spans="1:26" ht="15.75" thickBot="1">
      <c r="A59" s="2"/>
      <c r="B59" s="23"/>
      <c r="C59" s="23"/>
      <c r="D59" s="23"/>
      <c r="E59" s="95"/>
      <c r="F59" s="72"/>
      <c r="G59" s="72"/>
      <c r="H59" s="72"/>
      <c r="I59" s="2"/>
      <c r="J59" s="23"/>
      <c r="K59" s="23"/>
      <c r="L59" s="23"/>
      <c r="M59" s="23"/>
      <c r="N59" s="23"/>
      <c r="O59" s="23"/>
      <c r="P59" s="23"/>
      <c r="Q59" s="23"/>
      <c r="S59" s="23"/>
      <c r="T59" s="23"/>
      <c r="U59" s="23"/>
      <c r="V59" s="23"/>
      <c r="W59" s="23"/>
      <c r="X59" s="23"/>
      <c r="Y59" s="23"/>
      <c r="Z59" s="23"/>
    </row>
    <row r="60" spans="1:26" ht="15.75" thickBot="1">
      <c r="A60" s="2"/>
      <c r="B60" s="96" t="s">
        <v>135</v>
      </c>
      <c r="C60" s="97"/>
      <c r="D60" s="97"/>
      <c r="E60" s="98"/>
      <c r="F60" s="99"/>
      <c r="G60" s="99"/>
      <c r="H60" s="100"/>
      <c r="I60" s="2"/>
      <c r="J60" s="23"/>
      <c r="K60" s="96" t="s">
        <v>135</v>
      </c>
      <c r="L60" s="97"/>
      <c r="M60" s="97"/>
      <c r="N60" s="98"/>
      <c r="O60" s="99"/>
      <c r="P60" s="99"/>
      <c r="Q60" s="100"/>
      <c r="S60" s="23"/>
      <c r="T60" s="96" t="s">
        <v>135</v>
      </c>
      <c r="U60" s="97"/>
      <c r="V60" s="97"/>
      <c r="W60" s="98"/>
      <c r="X60" s="99"/>
      <c r="Y60" s="99"/>
      <c r="Z60" s="100"/>
    </row>
    <row r="61" spans="1:26">
      <c r="A61" s="2"/>
      <c r="B61" s="36"/>
      <c r="C61" s="37"/>
      <c r="D61" s="37"/>
      <c r="E61" s="85"/>
      <c r="F61" s="72"/>
      <c r="G61" s="72"/>
      <c r="H61" s="88"/>
      <c r="I61" s="2"/>
      <c r="J61" s="23"/>
      <c r="K61" s="36"/>
      <c r="L61" s="37"/>
      <c r="M61" s="37"/>
      <c r="N61" s="37"/>
      <c r="O61" s="37"/>
      <c r="P61" s="37"/>
      <c r="Q61" s="44"/>
      <c r="S61" s="23"/>
      <c r="T61" s="36"/>
      <c r="U61" s="37"/>
      <c r="V61" s="37"/>
      <c r="W61" s="37"/>
      <c r="X61" s="37"/>
      <c r="Y61" s="37"/>
      <c r="Z61" s="44"/>
    </row>
    <row r="62" spans="1:26">
      <c r="A62" s="2"/>
      <c r="B62" s="36"/>
      <c r="C62" s="101" t="s">
        <v>159</v>
      </c>
      <c r="D62" s="37"/>
      <c r="E62" s="85"/>
      <c r="F62" s="72"/>
      <c r="G62" s="72"/>
      <c r="H62" s="88"/>
      <c r="I62" s="2"/>
      <c r="J62" s="23"/>
      <c r="K62" s="36"/>
      <c r="L62" s="101" t="s">
        <v>162</v>
      </c>
      <c r="M62" s="37"/>
      <c r="N62" s="85"/>
      <c r="O62" s="72"/>
      <c r="P62" s="72"/>
      <c r="Q62" s="88"/>
      <c r="S62" s="23"/>
      <c r="T62" s="36"/>
      <c r="U62" s="101" t="s">
        <v>165</v>
      </c>
      <c r="V62" s="37"/>
      <c r="W62" s="85"/>
      <c r="X62" s="72"/>
      <c r="Y62" s="72"/>
      <c r="Z62" s="88"/>
    </row>
    <row r="63" spans="1:26">
      <c r="A63" s="2"/>
      <c r="B63" s="36"/>
      <c r="C63" s="102" t="s">
        <v>176</v>
      </c>
      <c r="D63" s="103"/>
      <c r="E63" s="104">
        <v>1000</v>
      </c>
      <c r="F63" s="216" t="s">
        <v>178</v>
      </c>
      <c r="G63" s="217"/>
      <c r="H63" s="105">
        <f>H17</f>
        <v>4550</v>
      </c>
      <c r="I63" s="2"/>
      <c r="J63" s="23"/>
      <c r="K63" s="36"/>
      <c r="L63" s="102" t="s">
        <v>176</v>
      </c>
      <c r="M63" s="103"/>
      <c r="N63" s="104">
        <v>1000</v>
      </c>
      <c r="O63" s="216" t="s">
        <v>178</v>
      </c>
      <c r="P63" s="217"/>
      <c r="Q63" s="105">
        <f>Q17</f>
        <v>0</v>
      </c>
      <c r="S63" s="23"/>
      <c r="T63" s="36"/>
      <c r="U63" s="102" t="s">
        <v>176</v>
      </c>
      <c r="V63" s="103"/>
      <c r="W63" s="104">
        <v>0</v>
      </c>
      <c r="X63" s="216" t="s">
        <v>178</v>
      </c>
      <c r="Y63" s="217"/>
      <c r="Z63" s="105">
        <f>Z18</f>
        <v>0</v>
      </c>
    </row>
    <row r="64" spans="1:26">
      <c r="A64" s="2"/>
      <c r="B64" s="36"/>
      <c r="C64" s="106" t="s">
        <v>175</v>
      </c>
      <c r="D64" s="37"/>
      <c r="E64" s="107">
        <v>3000</v>
      </c>
      <c r="F64" s="214" t="s">
        <v>179</v>
      </c>
      <c r="G64" s="215"/>
      <c r="H64" s="109">
        <f>E65</f>
        <v>4000</v>
      </c>
      <c r="I64" s="2"/>
      <c r="J64" s="23"/>
      <c r="K64" s="36"/>
      <c r="L64" s="106" t="s">
        <v>175</v>
      </c>
      <c r="M64" s="37"/>
      <c r="N64" s="107">
        <v>0</v>
      </c>
      <c r="O64" s="214" t="s">
        <v>179</v>
      </c>
      <c r="P64" s="215"/>
      <c r="Q64" s="109">
        <f>N65</f>
        <v>1000</v>
      </c>
      <c r="S64" s="23"/>
      <c r="T64" s="36"/>
      <c r="U64" s="106" t="s">
        <v>175</v>
      </c>
      <c r="V64" s="37"/>
      <c r="W64" s="104">
        <v>0</v>
      </c>
      <c r="X64" s="214" t="s">
        <v>179</v>
      </c>
      <c r="Y64" s="215"/>
      <c r="Z64" s="109">
        <f>W65</f>
        <v>0</v>
      </c>
    </row>
    <row r="65" spans="1:31">
      <c r="A65" s="9"/>
      <c r="B65" s="36"/>
      <c r="C65" s="110" t="s">
        <v>180</v>
      </c>
      <c r="D65" s="111"/>
      <c r="E65" s="112">
        <f>SUM(E63:E64)</f>
        <v>4000</v>
      </c>
      <c r="F65" s="212" t="s">
        <v>177</v>
      </c>
      <c r="G65" s="213"/>
      <c r="H65" s="113">
        <f>H63-H64</f>
        <v>550</v>
      </c>
      <c r="I65" s="2"/>
      <c r="J65" s="23"/>
      <c r="K65" s="36"/>
      <c r="L65" s="110" t="s">
        <v>180</v>
      </c>
      <c r="M65" s="111"/>
      <c r="N65" s="112">
        <f>SUM(N63:N64)</f>
        <v>1000</v>
      </c>
      <c r="O65" s="212" t="s">
        <v>177</v>
      </c>
      <c r="P65" s="213"/>
      <c r="Q65" s="113">
        <f>Q63-Q64</f>
        <v>-1000</v>
      </c>
      <c r="S65" s="23"/>
      <c r="T65" s="36"/>
      <c r="U65" s="110" t="s">
        <v>180</v>
      </c>
      <c r="V65" s="111"/>
      <c r="W65" s="112">
        <f>SUM(W63:W64)</f>
        <v>0</v>
      </c>
      <c r="X65" s="212" t="s">
        <v>177</v>
      </c>
      <c r="Y65" s="213"/>
      <c r="Z65" s="113">
        <f>Z63-Z64</f>
        <v>0</v>
      </c>
    </row>
    <row r="66" spans="1:31" s="1" customFormat="1">
      <c r="A66" s="9"/>
      <c r="B66" s="36"/>
      <c r="C66" s="37"/>
      <c r="D66" s="37"/>
      <c r="E66" s="37"/>
      <c r="F66" s="37"/>
      <c r="G66" s="37"/>
      <c r="H66" s="44"/>
      <c r="I66" s="2"/>
      <c r="J66" s="23"/>
      <c r="K66" s="36"/>
      <c r="L66" s="37"/>
      <c r="M66" s="37"/>
      <c r="N66" s="37"/>
      <c r="O66" s="37"/>
      <c r="P66" s="37"/>
      <c r="Q66" s="44"/>
      <c r="S66" s="23"/>
      <c r="T66" s="36"/>
      <c r="U66" s="37"/>
      <c r="V66" s="37"/>
      <c r="W66" s="37"/>
      <c r="X66" s="37"/>
      <c r="Y66" s="37"/>
      <c r="Z66" s="44"/>
    </row>
    <row r="67" spans="1:31">
      <c r="A67" s="2"/>
      <c r="B67" s="36"/>
      <c r="C67" s="101" t="s">
        <v>160</v>
      </c>
      <c r="D67" s="37"/>
      <c r="E67" s="85"/>
      <c r="F67" s="72"/>
      <c r="G67" s="72"/>
      <c r="H67" s="88"/>
      <c r="I67" s="2"/>
      <c r="J67" s="23"/>
      <c r="K67" s="36"/>
      <c r="L67" s="101" t="s">
        <v>163</v>
      </c>
      <c r="M67" s="37"/>
      <c r="N67" s="85"/>
      <c r="O67" s="72"/>
      <c r="P67" s="72"/>
      <c r="Q67" s="88"/>
      <c r="S67" s="23"/>
      <c r="T67" s="36"/>
      <c r="U67" s="101" t="s">
        <v>166</v>
      </c>
      <c r="V67" s="37"/>
      <c r="W67" s="85"/>
      <c r="X67" s="72"/>
      <c r="Y67" s="72"/>
      <c r="Z67" s="88"/>
    </row>
    <row r="68" spans="1:31">
      <c r="A68" s="2"/>
      <c r="B68" s="36"/>
      <c r="C68" s="102" t="s">
        <v>131</v>
      </c>
      <c r="D68" s="103"/>
      <c r="E68" s="104">
        <v>0</v>
      </c>
      <c r="F68" s="216" t="s">
        <v>178</v>
      </c>
      <c r="G68" s="217"/>
      <c r="H68" s="105">
        <f>H31</f>
        <v>0</v>
      </c>
      <c r="I68" s="2"/>
      <c r="J68" s="23"/>
      <c r="K68" s="36"/>
      <c r="L68" s="102" t="s">
        <v>131</v>
      </c>
      <c r="M68" s="103"/>
      <c r="N68" s="104">
        <v>0</v>
      </c>
      <c r="O68" s="216" t="s">
        <v>178</v>
      </c>
      <c r="P68" s="217"/>
      <c r="Q68" s="105">
        <f>Q31</f>
        <v>0</v>
      </c>
      <c r="S68" s="23"/>
      <c r="T68" s="36"/>
      <c r="U68" s="102" t="s">
        <v>131</v>
      </c>
      <c r="V68" s="103"/>
      <c r="W68" s="104">
        <v>0</v>
      </c>
      <c r="X68" s="216" t="s">
        <v>178</v>
      </c>
      <c r="Y68" s="217"/>
      <c r="Z68" s="105">
        <f>Z31</f>
        <v>0</v>
      </c>
    </row>
    <row r="69" spans="1:31">
      <c r="A69" s="2"/>
      <c r="B69" s="36"/>
      <c r="C69" s="106" t="s">
        <v>175</v>
      </c>
      <c r="D69" s="37"/>
      <c r="E69" s="107">
        <v>0</v>
      </c>
      <c r="F69" s="214" t="s">
        <v>179</v>
      </c>
      <c r="G69" s="215"/>
      <c r="H69" s="109">
        <f>E70</f>
        <v>0</v>
      </c>
      <c r="I69" s="2"/>
      <c r="J69" s="23"/>
      <c r="K69" s="36"/>
      <c r="L69" s="106" t="s">
        <v>175</v>
      </c>
      <c r="M69" s="37"/>
      <c r="N69" s="107">
        <v>0</v>
      </c>
      <c r="O69" s="214" t="s">
        <v>179</v>
      </c>
      <c r="P69" s="215"/>
      <c r="Q69" s="109">
        <f>N70</f>
        <v>0</v>
      </c>
      <c r="S69" s="23"/>
      <c r="T69" s="36"/>
      <c r="U69" s="106" t="s">
        <v>175</v>
      </c>
      <c r="V69" s="37"/>
      <c r="W69" s="107">
        <v>0</v>
      </c>
      <c r="X69" s="214" t="s">
        <v>179</v>
      </c>
      <c r="Y69" s="215"/>
      <c r="Z69" s="109">
        <f>W70</f>
        <v>0</v>
      </c>
      <c r="AE69" s="12"/>
    </row>
    <row r="70" spans="1:31">
      <c r="A70" s="2"/>
      <c r="B70" s="36"/>
      <c r="C70" s="110" t="s">
        <v>180</v>
      </c>
      <c r="D70" s="111"/>
      <c r="E70" s="112">
        <f>SUM(E68:E69)</f>
        <v>0</v>
      </c>
      <c r="F70" s="212" t="s">
        <v>177</v>
      </c>
      <c r="G70" s="213"/>
      <c r="H70" s="113">
        <f>H68-H69</f>
        <v>0</v>
      </c>
      <c r="I70" s="2"/>
      <c r="J70" s="23"/>
      <c r="K70" s="36"/>
      <c r="L70" s="110" t="s">
        <v>180</v>
      </c>
      <c r="M70" s="111"/>
      <c r="N70" s="112">
        <f>SUM(N68:N69)</f>
        <v>0</v>
      </c>
      <c r="O70" s="212" t="s">
        <v>177</v>
      </c>
      <c r="P70" s="213"/>
      <c r="Q70" s="113">
        <f>Q68-Q69</f>
        <v>0</v>
      </c>
      <c r="S70" s="23"/>
      <c r="T70" s="36"/>
      <c r="U70" s="110" t="s">
        <v>180</v>
      </c>
      <c r="V70" s="111"/>
      <c r="W70" s="112">
        <f>SUM(W68:W69)</f>
        <v>0</v>
      </c>
      <c r="X70" s="212" t="s">
        <v>177</v>
      </c>
      <c r="Y70" s="213"/>
      <c r="Z70" s="113">
        <f>Z68-Z69</f>
        <v>0</v>
      </c>
    </row>
    <row r="71" spans="1:31">
      <c r="A71" s="2"/>
      <c r="B71" s="36"/>
      <c r="C71" s="37"/>
      <c r="D71" s="37"/>
      <c r="E71" s="85"/>
      <c r="F71" s="108"/>
      <c r="G71" s="108"/>
      <c r="H71" s="114"/>
      <c r="I71" s="2"/>
      <c r="J71" s="23"/>
      <c r="K71" s="36"/>
      <c r="L71" s="37"/>
      <c r="M71" s="37"/>
      <c r="N71" s="85"/>
      <c r="O71" s="108"/>
      <c r="P71" s="108"/>
      <c r="Q71" s="114"/>
      <c r="S71" s="23"/>
      <c r="T71" s="36"/>
      <c r="U71" s="37"/>
      <c r="V71" s="37"/>
      <c r="W71" s="85"/>
      <c r="X71" s="108"/>
      <c r="Y71" s="108"/>
      <c r="Z71" s="114"/>
    </row>
    <row r="72" spans="1:31">
      <c r="A72" s="2"/>
      <c r="B72" s="36"/>
      <c r="C72" s="101" t="s">
        <v>161</v>
      </c>
      <c r="D72" s="37"/>
      <c r="E72" s="85"/>
      <c r="F72" s="72"/>
      <c r="G72" s="72"/>
      <c r="H72" s="88"/>
      <c r="I72" s="2"/>
      <c r="J72" s="23"/>
      <c r="K72" s="36"/>
      <c r="L72" s="101" t="s">
        <v>164</v>
      </c>
      <c r="M72" s="37"/>
      <c r="N72" s="85"/>
      <c r="O72" s="72"/>
      <c r="P72" s="72"/>
      <c r="Q72" s="88"/>
      <c r="S72" s="23"/>
      <c r="T72" s="36"/>
      <c r="U72" s="101" t="s">
        <v>167</v>
      </c>
      <c r="V72" s="37"/>
      <c r="W72" s="85"/>
      <c r="X72" s="72"/>
      <c r="Y72" s="72"/>
      <c r="Z72" s="88"/>
    </row>
    <row r="73" spans="1:31">
      <c r="A73" s="2"/>
      <c r="B73" s="36"/>
      <c r="C73" s="102" t="s">
        <v>131</v>
      </c>
      <c r="D73" s="103"/>
      <c r="E73" s="104">
        <v>0</v>
      </c>
      <c r="F73" s="216" t="s">
        <v>178</v>
      </c>
      <c r="G73" s="217"/>
      <c r="H73" s="105">
        <f>H44</f>
        <v>0</v>
      </c>
      <c r="I73" s="2"/>
      <c r="J73" s="23"/>
      <c r="K73" s="36"/>
      <c r="L73" s="102" t="s">
        <v>131</v>
      </c>
      <c r="M73" s="103"/>
      <c r="N73" s="104">
        <v>0</v>
      </c>
      <c r="O73" s="216" t="s">
        <v>178</v>
      </c>
      <c r="P73" s="217"/>
      <c r="Q73" s="206">
        <f>Q44</f>
        <v>0</v>
      </c>
      <c r="S73" s="23"/>
      <c r="T73" s="36"/>
      <c r="U73" s="102" t="s">
        <v>131</v>
      </c>
      <c r="V73" s="103"/>
      <c r="W73" s="104">
        <v>0</v>
      </c>
      <c r="X73" s="216" t="s">
        <v>178</v>
      </c>
      <c r="Y73" s="217"/>
      <c r="Z73" s="206">
        <f>Z40</f>
        <v>0</v>
      </c>
    </row>
    <row r="74" spans="1:31">
      <c r="B74" s="36"/>
      <c r="C74" s="106" t="s">
        <v>175</v>
      </c>
      <c r="D74" s="37"/>
      <c r="E74" s="107">
        <v>0</v>
      </c>
      <c r="F74" s="214" t="s">
        <v>179</v>
      </c>
      <c r="G74" s="215"/>
      <c r="H74" s="109">
        <f>E75</f>
        <v>0</v>
      </c>
      <c r="J74" s="23"/>
      <c r="K74" s="36"/>
      <c r="L74" s="106" t="s">
        <v>175</v>
      </c>
      <c r="M74" s="37"/>
      <c r="N74" s="107">
        <v>0</v>
      </c>
      <c r="O74" s="214" t="s">
        <v>179</v>
      </c>
      <c r="P74" s="215"/>
      <c r="Q74" s="207">
        <f>N75</f>
        <v>0</v>
      </c>
      <c r="S74" s="23"/>
      <c r="T74" s="36"/>
      <c r="U74" s="106" t="s">
        <v>175</v>
      </c>
      <c r="V74" s="37"/>
      <c r="W74" s="107">
        <v>0</v>
      </c>
      <c r="X74" s="214" t="s">
        <v>179</v>
      </c>
      <c r="Y74" s="215"/>
      <c r="Z74" s="207">
        <f>W75</f>
        <v>0</v>
      </c>
    </row>
    <row r="75" spans="1:31">
      <c r="B75" s="36"/>
      <c r="C75" s="110" t="s">
        <v>180</v>
      </c>
      <c r="D75" s="111"/>
      <c r="E75" s="112">
        <f>SUM(E73:E74)</f>
        <v>0</v>
      </c>
      <c r="F75" s="212" t="s">
        <v>177</v>
      </c>
      <c r="G75" s="213"/>
      <c r="H75" s="113">
        <f>H73-H74</f>
        <v>0</v>
      </c>
      <c r="J75" s="23"/>
      <c r="K75" s="36"/>
      <c r="L75" s="110" t="s">
        <v>180</v>
      </c>
      <c r="M75" s="111"/>
      <c r="N75" s="112">
        <f>SUM(N73:N74)</f>
        <v>0</v>
      </c>
      <c r="O75" s="212" t="s">
        <v>177</v>
      </c>
      <c r="P75" s="213"/>
      <c r="Q75" s="208">
        <f>Q73-Q74</f>
        <v>0</v>
      </c>
      <c r="S75" s="23"/>
      <c r="T75" s="36"/>
      <c r="U75" s="110" t="s">
        <v>180</v>
      </c>
      <c r="V75" s="111"/>
      <c r="W75" s="112">
        <f>SUM(W73:W74)</f>
        <v>0</v>
      </c>
      <c r="X75" s="212" t="s">
        <v>177</v>
      </c>
      <c r="Y75" s="213"/>
      <c r="Z75" s="208">
        <f>Z73-Z74</f>
        <v>0</v>
      </c>
    </row>
    <row r="76" spans="1:31">
      <c r="B76" s="36"/>
      <c r="C76" s="37"/>
      <c r="D76" s="118" t="s">
        <v>134</v>
      </c>
      <c r="E76" s="119">
        <f>E65+E75+E70</f>
        <v>4000</v>
      </c>
      <c r="F76" s="120"/>
      <c r="G76" s="120"/>
      <c r="H76" s="121"/>
      <c r="J76" s="23"/>
      <c r="K76" s="36"/>
      <c r="L76" s="37"/>
      <c r="M76" s="40" t="s">
        <v>137</v>
      </c>
      <c r="N76" s="119">
        <f>N65+N75+N70</f>
        <v>1000</v>
      </c>
      <c r="O76" s="120"/>
      <c r="P76" s="120"/>
      <c r="Q76" s="121"/>
      <c r="S76" s="23"/>
      <c r="T76" s="36"/>
      <c r="U76" s="37"/>
      <c r="V76" s="40" t="s">
        <v>141</v>
      </c>
      <c r="W76" s="119">
        <f>W65+W75+W70</f>
        <v>0</v>
      </c>
      <c r="X76" s="120"/>
      <c r="Y76" s="120"/>
      <c r="Z76" s="121"/>
    </row>
    <row r="77" spans="1:31">
      <c r="B77" s="70"/>
      <c r="C77" s="71"/>
      <c r="D77" s="71"/>
      <c r="E77" s="122"/>
      <c r="F77" s="71"/>
      <c r="G77" s="71"/>
      <c r="H77" s="123"/>
      <c r="J77" s="23"/>
      <c r="K77" s="70"/>
      <c r="L77" s="71"/>
      <c r="M77" s="71"/>
      <c r="N77" s="122"/>
      <c r="O77" s="71"/>
      <c r="P77" s="71"/>
      <c r="Q77" s="123"/>
      <c r="S77" s="23"/>
      <c r="T77" s="70"/>
      <c r="U77" s="71"/>
      <c r="V77" s="71"/>
      <c r="W77" s="122"/>
      <c r="X77" s="71"/>
      <c r="Y77" s="71"/>
      <c r="Z77" s="123"/>
    </row>
    <row r="78" spans="1:31" ht="15.75" thickBot="1">
      <c r="B78" s="124" t="s">
        <v>143</v>
      </c>
      <c r="C78" s="71"/>
      <c r="D78" s="71"/>
      <c r="E78" s="37"/>
      <c r="F78" s="71"/>
      <c r="G78" s="71"/>
      <c r="H78" s="123"/>
      <c r="J78" s="23"/>
      <c r="K78" s="124" t="s">
        <v>143</v>
      </c>
      <c r="L78" s="71"/>
      <c r="M78" s="71"/>
      <c r="N78" s="37"/>
      <c r="O78" s="71"/>
      <c r="P78" s="71"/>
      <c r="Q78" s="123"/>
      <c r="S78" s="23"/>
      <c r="T78" s="124" t="s">
        <v>143</v>
      </c>
      <c r="U78" s="71"/>
      <c r="V78" s="71"/>
      <c r="W78" s="37"/>
      <c r="X78" s="71"/>
      <c r="Y78" s="71"/>
      <c r="Z78" s="123"/>
    </row>
    <row r="79" spans="1:31" ht="16.5" thickTop="1" thickBot="1">
      <c r="B79" s="75" t="s">
        <v>136</v>
      </c>
      <c r="C79" s="90"/>
      <c r="D79" s="90"/>
      <c r="E79" s="90"/>
      <c r="F79" s="90"/>
      <c r="G79" s="90"/>
      <c r="H79" s="209">
        <f>E58-E76</f>
        <v>50</v>
      </c>
      <c r="J79" s="23"/>
      <c r="K79" s="75" t="s">
        <v>138</v>
      </c>
      <c r="L79" s="90"/>
      <c r="M79" s="90"/>
      <c r="N79" s="90"/>
      <c r="O79" s="90"/>
      <c r="P79" s="90"/>
      <c r="Q79" s="210">
        <f>N58-N76</f>
        <v>-1000</v>
      </c>
      <c r="S79" s="23"/>
      <c r="T79" s="75" t="s">
        <v>142</v>
      </c>
      <c r="U79" s="90"/>
      <c r="V79" s="90"/>
      <c r="W79" s="90"/>
      <c r="X79" s="90"/>
      <c r="Y79" s="90"/>
      <c r="Z79" s="210">
        <f>W58-W76</f>
        <v>0</v>
      </c>
    </row>
    <row r="82" spans="8:8">
      <c r="H82" s="1"/>
    </row>
  </sheetData>
  <mergeCells count="27">
    <mergeCell ref="X75:Y75"/>
    <mergeCell ref="X74:Y74"/>
    <mergeCell ref="X73:Y73"/>
    <mergeCell ref="X70:Y70"/>
    <mergeCell ref="X69:Y69"/>
    <mergeCell ref="X65:Y65"/>
    <mergeCell ref="X64:Y64"/>
    <mergeCell ref="X63:Y63"/>
    <mergeCell ref="O63:P63"/>
    <mergeCell ref="X68:Y68"/>
    <mergeCell ref="F75:G75"/>
    <mergeCell ref="F74:G74"/>
    <mergeCell ref="F73:G73"/>
    <mergeCell ref="O75:P75"/>
    <mergeCell ref="O74:P74"/>
    <mergeCell ref="O73:P73"/>
    <mergeCell ref="O70:P70"/>
    <mergeCell ref="O69:P69"/>
    <mergeCell ref="O68:P68"/>
    <mergeCell ref="F63:G63"/>
    <mergeCell ref="F70:G70"/>
    <mergeCell ref="F69:G69"/>
    <mergeCell ref="F68:G68"/>
    <mergeCell ref="F65:G65"/>
    <mergeCell ref="F64:G64"/>
    <mergeCell ref="O65:P65"/>
    <mergeCell ref="O64:P64"/>
  </mergeCells>
  <phoneticPr fontId="26" type="noConversion"/>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64B59-DA13-4362-B61B-102AC79B7591}">
  <sheetPr>
    <tabColor rgb="FF0070C0"/>
  </sheetPr>
  <dimension ref="A1:AE76"/>
  <sheetViews>
    <sheetView zoomScale="85" zoomScaleNormal="85" workbookViewId="0">
      <selection activeCell="E55" sqref="E55"/>
    </sheetView>
  </sheetViews>
  <sheetFormatPr defaultColWidth="8.85546875" defaultRowHeight="15"/>
  <cols>
    <col min="1" max="1" width="8.85546875" style="1"/>
    <col min="2" max="2" width="11.140625" style="1" customWidth="1"/>
    <col min="3" max="3" width="8.85546875" style="1"/>
    <col min="4" max="4" width="16.140625" style="1" customWidth="1"/>
    <col min="5" max="5" width="12.85546875" style="1" bestFit="1" customWidth="1"/>
    <col min="6" max="6" width="8.85546875" style="1"/>
    <col min="7" max="7" width="14.28515625" style="1" bestFit="1" customWidth="1"/>
    <col min="8" max="8" width="12.85546875" style="1" bestFit="1" customWidth="1"/>
    <col min="9" max="9" width="2.7109375" style="1" customWidth="1"/>
    <col min="10" max="10" width="8.85546875" style="1"/>
    <col min="11" max="11" width="11.140625" style="1" customWidth="1"/>
    <col min="12" max="12" width="8.85546875" style="1"/>
    <col min="13" max="13" width="16.28515625" style="1" customWidth="1"/>
    <col min="14" max="14" width="12.85546875" style="1" bestFit="1" customWidth="1"/>
    <col min="15" max="15" width="8.85546875" style="1"/>
    <col min="16" max="16" width="14.28515625" style="1" bestFit="1" customWidth="1"/>
    <col min="17" max="17" width="12.85546875" style="1" bestFit="1" customWidth="1"/>
    <col min="18" max="18" width="2.7109375" style="1" customWidth="1"/>
    <col min="19" max="19" width="8.85546875" style="1"/>
    <col min="20" max="20" width="11.140625" style="1" customWidth="1"/>
    <col min="21" max="21" width="8.85546875" style="1"/>
    <col min="22" max="22" width="16.140625" style="1" customWidth="1"/>
    <col min="23" max="23" width="12.85546875" style="1" bestFit="1" customWidth="1"/>
    <col min="24" max="24" width="9.7109375" style="1" bestFit="1" customWidth="1"/>
    <col min="25" max="25" width="14.28515625" style="1" bestFit="1" customWidth="1"/>
    <col min="26" max="26" width="12.85546875" style="1" bestFit="1" customWidth="1"/>
    <col min="27" max="16384" width="8.85546875" style="1"/>
  </cols>
  <sheetData>
    <row r="1" spans="1:27" ht="18">
      <c r="A1" s="17" t="s">
        <v>0</v>
      </c>
      <c r="B1" s="13"/>
      <c r="C1" s="13"/>
      <c r="D1" s="13"/>
      <c r="E1" s="13"/>
      <c r="F1" s="14"/>
      <c r="G1" s="14"/>
      <c r="H1" s="15"/>
      <c r="J1" s="17" t="s">
        <v>145</v>
      </c>
      <c r="K1" s="13"/>
      <c r="L1" s="13"/>
      <c r="M1" s="13"/>
      <c r="N1" s="13"/>
      <c r="O1" s="14"/>
      <c r="P1" s="14"/>
      <c r="Q1" s="15"/>
      <c r="S1" s="17" t="s">
        <v>146</v>
      </c>
      <c r="T1" s="13"/>
      <c r="U1" s="13"/>
      <c r="V1" s="13"/>
      <c r="W1" s="13"/>
      <c r="X1" s="14"/>
      <c r="Y1" s="14"/>
      <c r="Z1" s="15"/>
    </row>
    <row r="2" spans="1:27" ht="15.75">
      <c r="A2" s="18" t="s">
        <v>1</v>
      </c>
      <c r="B2" s="19"/>
      <c r="C2" s="19"/>
      <c r="D2" s="19"/>
      <c r="E2" s="20">
        <v>910</v>
      </c>
      <c r="F2" s="175" t="s">
        <v>157</v>
      </c>
      <c r="G2" s="21"/>
      <c r="H2" s="22"/>
      <c r="I2" s="23"/>
      <c r="J2" s="18" t="s">
        <v>1</v>
      </c>
      <c r="K2" s="19"/>
      <c r="L2" s="19"/>
      <c r="M2" s="19"/>
      <c r="N2" s="20">
        <v>910</v>
      </c>
      <c r="O2" s="175" t="s">
        <v>157</v>
      </c>
      <c r="P2" s="21"/>
      <c r="Q2" s="22"/>
      <c r="R2" s="23"/>
      <c r="S2" s="18" t="s">
        <v>1</v>
      </c>
      <c r="T2" s="19"/>
      <c r="U2" s="19"/>
      <c r="V2" s="19"/>
      <c r="W2" s="20">
        <v>910</v>
      </c>
      <c r="X2" s="21"/>
      <c r="Y2" s="21"/>
      <c r="Z2" s="22"/>
    </row>
    <row r="3" spans="1:27" ht="16.5" thickBot="1">
      <c r="A3" s="24" t="s">
        <v>2</v>
      </c>
      <c r="B3" s="25"/>
      <c r="C3" s="25"/>
      <c r="D3" s="25"/>
      <c r="E3" s="26">
        <v>990</v>
      </c>
      <c r="F3" s="176" t="s">
        <v>158</v>
      </c>
      <c r="G3" s="27"/>
      <c r="H3" s="28"/>
      <c r="I3" s="23"/>
      <c r="J3" s="24" t="s">
        <v>2</v>
      </c>
      <c r="K3" s="25"/>
      <c r="L3" s="25"/>
      <c r="M3" s="25"/>
      <c r="N3" s="26">
        <v>990</v>
      </c>
      <c r="O3" s="176" t="s">
        <v>158</v>
      </c>
      <c r="P3" s="27"/>
      <c r="Q3" s="28"/>
      <c r="R3" s="23"/>
      <c r="S3" s="24" t="s">
        <v>2</v>
      </c>
      <c r="T3" s="25"/>
      <c r="U3" s="25"/>
      <c r="V3" s="25"/>
      <c r="W3" s="26">
        <v>990</v>
      </c>
      <c r="X3" s="27"/>
      <c r="Y3" s="27"/>
      <c r="Z3" s="28"/>
    </row>
    <row r="4" spans="1:27" ht="15.75" thickBot="1">
      <c r="J4" s="23"/>
      <c r="K4" s="23"/>
      <c r="L4" s="23"/>
      <c r="M4" s="23"/>
      <c r="N4" s="23"/>
      <c r="O4" s="23"/>
      <c r="P4" s="23"/>
      <c r="Q4" s="23"/>
    </row>
    <row r="5" spans="1:27" ht="18">
      <c r="A5" s="10"/>
      <c r="B5" s="29" t="s">
        <v>3</v>
      </c>
      <c r="C5" s="30"/>
      <c r="D5" s="30"/>
      <c r="E5" s="30"/>
      <c r="F5" s="30"/>
      <c r="G5" s="30"/>
      <c r="H5" s="31"/>
      <c r="J5" s="126"/>
      <c r="K5" s="29" t="s">
        <v>4</v>
      </c>
      <c r="L5" s="30"/>
      <c r="M5" s="30"/>
      <c r="N5" s="30"/>
      <c r="O5" s="30"/>
      <c r="P5" s="30"/>
      <c r="Q5" s="31"/>
      <c r="S5" s="126"/>
      <c r="T5" s="29" t="s">
        <v>5</v>
      </c>
      <c r="U5" s="30"/>
      <c r="V5" s="30"/>
      <c r="W5" s="30"/>
      <c r="X5" s="30"/>
      <c r="Y5" s="30"/>
      <c r="Z5" s="31"/>
    </row>
    <row r="6" spans="1:27">
      <c r="A6" s="3"/>
      <c r="B6" s="32" t="s">
        <v>6</v>
      </c>
      <c r="C6" s="33" t="s">
        <v>7</v>
      </c>
      <c r="D6" s="33"/>
      <c r="E6" s="33"/>
      <c r="F6" s="34" t="s">
        <v>8</v>
      </c>
      <c r="G6" s="34" t="s">
        <v>155</v>
      </c>
      <c r="H6" s="35" t="s">
        <v>9</v>
      </c>
      <c r="J6" s="127"/>
      <c r="K6" s="32" t="s">
        <v>6</v>
      </c>
      <c r="L6" s="33" t="s">
        <v>7</v>
      </c>
      <c r="M6" s="33"/>
      <c r="N6" s="33"/>
      <c r="O6" s="34" t="s">
        <v>8</v>
      </c>
      <c r="P6" s="34" t="s">
        <v>155</v>
      </c>
      <c r="Q6" s="35" t="s">
        <v>9</v>
      </c>
      <c r="S6" s="127"/>
      <c r="T6" s="32" t="s">
        <v>6</v>
      </c>
      <c r="U6" s="33" t="s">
        <v>7</v>
      </c>
      <c r="V6" s="33"/>
      <c r="W6" s="33"/>
      <c r="X6" s="34" t="s">
        <v>8</v>
      </c>
      <c r="Y6" s="34" t="s">
        <v>155</v>
      </c>
      <c r="Z6" s="35" t="s">
        <v>9</v>
      </c>
    </row>
    <row r="7" spans="1:27">
      <c r="A7" s="3"/>
      <c r="B7" s="36" t="s">
        <v>10</v>
      </c>
      <c r="C7" s="37" t="s">
        <v>11</v>
      </c>
      <c r="D7" s="37"/>
      <c r="E7" s="37"/>
      <c r="F7" s="38">
        <v>3</v>
      </c>
      <c r="G7" s="38" t="s">
        <v>154</v>
      </c>
      <c r="H7" s="39">
        <f>IF(G7="A",$E$2*F7,IF(G7="B",$E$3*F7,IF(G7="",)))</f>
        <v>2730</v>
      </c>
      <c r="J7" s="127"/>
      <c r="K7" s="70" t="s">
        <v>12</v>
      </c>
      <c r="L7" s="37" t="s">
        <v>13</v>
      </c>
      <c r="M7" s="37"/>
      <c r="N7" s="37"/>
      <c r="O7" s="38">
        <v>0</v>
      </c>
      <c r="P7" s="38"/>
      <c r="Q7" s="39">
        <f>IF(P7="A",$N$2*O7,IF(P7="B",$N$3*O7,IF(P7="",)))</f>
        <v>0</v>
      </c>
      <c r="S7" s="127"/>
      <c r="T7" s="36" t="s">
        <v>14</v>
      </c>
      <c r="U7" s="37" t="s">
        <v>15</v>
      </c>
      <c r="V7" s="37"/>
      <c r="W7" s="37"/>
      <c r="X7" s="38">
        <v>1</v>
      </c>
      <c r="Y7" s="38" t="s">
        <v>154</v>
      </c>
      <c r="Z7" s="39">
        <f>IF(Y7="A",$W$2*X7,IF(Y7="B",$W$3*X7,IF(Y7="",)))</f>
        <v>910</v>
      </c>
    </row>
    <row r="8" spans="1:27">
      <c r="A8" s="3"/>
      <c r="B8" s="36" t="s">
        <v>16</v>
      </c>
      <c r="C8" s="37" t="s">
        <v>17</v>
      </c>
      <c r="D8" s="37"/>
      <c r="E8" s="37"/>
      <c r="F8" s="38">
        <v>2</v>
      </c>
      <c r="G8" s="38" t="s">
        <v>154</v>
      </c>
      <c r="H8" s="39">
        <f t="shared" ref="H8:H11" si="0">IF(G8="A",$E$2*F8,IF(G8="B",$E$3*F8,IF(G8="",)))</f>
        <v>1820</v>
      </c>
      <c r="J8" s="127"/>
      <c r="K8" s="128" t="s">
        <v>18</v>
      </c>
      <c r="L8" s="129" t="s">
        <v>19</v>
      </c>
      <c r="M8" s="129"/>
      <c r="N8" s="184"/>
      <c r="O8" s="130">
        <v>2</v>
      </c>
      <c r="P8" s="185" t="s">
        <v>154</v>
      </c>
      <c r="Q8" s="186">
        <f t="shared" ref="Q8:Q11" si="1">IF(P8="A",$N$2*O8,IF(P8="B",$N$3*O8,IF(P8="",)))</f>
        <v>1820</v>
      </c>
      <c r="S8" s="127"/>
      <c r="T8" s="190" t="s">
        <v>26</v>
      </c>
      <c r="U8" s="191" t="s">
        <v>27</v>
      </c>
      <c r="V8" s="191"/>
      <c r="W8" s="191"/>
      <c r="X8" s="188">
        <v>4</v>
      </c>
      <c r="Y8" s="188" t="s">
        <v>154</v>
      </c>
      <c r="Z8" s="189">
        <f t="shared" ref="Z8:Z13" si="2">IF(Y8="A",$W$2*X8,IF(Y8="B",$W$3*X8,IF(Y8="",)))</f>
        <v>3640</v>
      </c>
    </row>
    <row r="9" spans="1:27">
      <c r="A9" s="3"/>
      <c r="B9" s="36" t="s">
        <v>22</v>
      </c>
      <c r="C9" s="37" t="s">
        <v>23</v>
      </c>
      <c r="D9" s="37"/>
      <c r="E9" s="37"/>
      <c r="F9" s="38">
        <v>1</v>
      </c>
      <c r="G9" s="38" t="s">
        <v>154</v>
      </c>
      <c r="H9" s="39">
        <f t="shared" si="0"/>
        <v>910</v>
      </c>
      <c r="J9" s="127"/>
      <c r="K9" s="128" t="s">
        <v>24</v>
      </c>
      <c r="L9" s="129" t="s">
        <v>25</v>
      </c>
      <c r="M9" s="129"/>
      <c r="N9" s="129"/>
      <c r="O9" s="130">
        <v>1</v>
      </c>
      <c r="P9" s="185" t="s">
        <v>154</v>
      </c>
      <c r="Q9" s="186">
        <f t="shared" si="1"/>
        <v>910</v>
      </c>
      <c r="S9" s="127"/>
      <c r="T9" s="36"/>
      <c r="U9" s="37" t="s">
        <v>32</v>
      </c>
      <c r="V9" s="37"/>
      <c r="W9" s="37"/>
      <c r="X9" s="38">
        <v>1</v>
      </c>
      <c r="Y9" s="38" t="s">
        <v>154</v>
      </c>
      <c r="Z9" s="39">
        <f t="shared" si="2"/>
        <v>910</v>
      </c>
    </row>
    <row r="10" spans="1:27">
      <c r="A10" s="3"/>
      <c r="B10" s="36" t="s">
        <v>28</v>
      </c>
      <c r="C10" s="37" t="s">
        <v>29</v>
      </c>
      <c r="D10" s="37"/>
      <c r="E10" s="37"/>
      <c r="F10" s="38">
        <v>3</v>
      </c>
      <c r="G10" s="38" t="s">
        <v>154</v>
      </c>
      <c r="H10" s="39">
        <f t="shared" si="0"/>
        <v>2730</v>
      </c>
      <c r="J10" s="127"/>
      <c r="K10" s="56" t="s">
        <v>30</v>
      </c>
      <c r="L10" s="57" t="s">
        <v>31</v>
      </c>
      <c r="M10" s="57"/>
      <c r="N10" s="57"/>
      <c r="O10" s="58">
        <v>2</v>
      </c>
      <c r="P10" s="58" t="s">
        <v>154</v>
      </c>
      <c r="Q10" s="59">
        <f t="shared" si="1"/>
        <v>1820</v>
      </c>
      <c r="S10" s="127"/>
      <c r="T10" s="36"/>
      <c r="U10" s="37" t="s">
        <v>32</v>
      </c>
      <c r="V10" s="37"/>
      <c r="W10" s="37"/>
      <c r="X10" s="38">
        <v>1</v>
      </c>
      <c r="Y10" s="38" t="s">
        <v>154</v>
      </c>
      <c r="Z10" s="39">
        <f t="shared" si="2"/>
        <v>910</v>
      </c>
    </row>
    <row r="11" spans="1:27">
      <c r="A11" s="3"/>
      <c r="B11" s="36"/>
      <c r="C11" s="40"/>
      <c r="D11" s="40"/>
      <c r="F11" s="72"/>
      <c r="G11" s="72"/>
      <c r="H11" s="39">
        <f t="shared" si="0"/>
        <v>0</v>
      </c>
      <c r="J11" s="127"/>
      <c r="K11" s="56" t="s">
        <v>34</v>
      </c>
      <c r="L11" s="57" t="s">
        <v>35</v>
      </c>
      <c r="M11" s="57"/>
      <c r="N11" s="57"/>
      <c r="O11" s="58">
        <v>1</v>
      </c>
      <c r="P11" s="58" t="s">
        <v>154</v>
      </c>
      <c r="Q11" s="59">
        <f t="shared" si="1"/>
        <v>910</v>
      </c>
      <c r="S11" s="127"/>
      <c r="T11" s="36"/>
      <c r="U11" s="37" t="s">
        <v>32</v>
      </c>
      <c r="V11" s="37"/>
      <c r="W11" s="37"/>
      <c r="X11" s="38">
        <v>1</v>
      </c>
      <c r="Y11" s="38" t="s">
        <v>154</v>
      </c>
      <c r="Z11" s="39">
        <f t="shared" si="2"/>
        <v>910</v>
      </c>
    </row>
    <row r="12" spans="1:27">
      <c r="A12" s="3"/>
      <c r="B12" s="5"/>
      <c r="C12" s="6"/>
      <c r="D12" s="6"/>
      <c r="E12" s="6"/>
      <c r="F12" s="6"/>
      <c r="G12" s="6"/>
      <c r="H12" s="7"/>
      <c r="J12" s="127"/>
      <c r="K12" s="36"/>
      <c r="Q12" s="7"/>
      <c r="S12" s="127"/>
      <c r="T12" s="36"/>
      <c r="U12" s="37" t="s">
        <v>32</v>
      </c>
      <c r="V12" s="37"/>
      <c r="W12" s="37"/>
      <c r="X12" s="38">
        <v>1</v>
      </c>
      <c r="Y12" s="38" t="s">
        <v>154</v>
      </c>
      <c r="Z12" s="39">
        <f t="shared" si="2"/>
        <v>910</v>
      </c>
    </row>
    <row r="13" spans="1:27">
      <c r="A13" s="3"/>
      <c r="B13" s="5"/>
      <c r="C13" s="40" t="s">
        <v>33</v>
      </c>
      <c r="D13" s="40"/>
      <c r="E13" s="40"/>
      <c r="F13" s="41">
        <f>SUM(F7:F11)</f>
        <v>9</v>
      </c>
      <c r="G13" s="41"/>
      <c r="H13" s="42">
        <f>SUM(H7:H12)</f>
        <v>8190</v>
      </c>
      <c r="J13" s="127"/>
      <c r="K13" s="36"/>
      <c r="L13" s="40" t="s">
        <v>33</v>
      </c>
      <c r="M13" s="40"/>
      <c r="N13" s="40"/>
      <c r="O13" s="41">
        <f>SUM(O7:O11)</f>
        <v>6</v>
      </c>
      <c r="P13" s="41"/>
      <c r="Q13" s="131">
        <f>SUM(Q7:Q12)</f>
        <v>5460</v>
      </c>
      <c r="S13" s="127"/>
      <c r="T13" s="36"/>
      <c r="U13" s="37" t="s">
        <v>32</v>
      </c>
      <c r="V13" s="37"/>
      <c r="W13" s="37"/>
      <c r="X13" s="38">
        <v>1</v>
      </c>
      <c r="Y13" s="38" t="s">
        <v>154</v>
      </c>
      <c r="Z13" s="39">
        <f t="shared" si="2"/>
        <v>910</v>
      </c>
    </row>
    <row r="14" spans="1:27">
      <c r="A14" s="3"/>
      <c r="B14" s="5"/>
      <c r="C14" s="6"/>
      <c r="D14" s="6"/>
      <c r="E14" s="6"/>
      <c r="F14" s="6"/>
      <c r="G14" s="6"/>
      <c r="H14" s="7"/>
      <c r="J14" s="127"/>
      <c r="K14" s="36"/>
      <c r="L14" s="37"/>
      <c r="M14" s="37"/>
      <c r="N14" s="37"/>
      <c r="O14" s="37"/>
      <c r="P14" s="37"/>
      <c r="Q14" s="44"/>
      <c r="S14" s="127"/>
      <c r="T14" s="36"/>
      <c r="U14" s="40" t="s">
        <v>33</v>
      </c>
      <c r="V14" s="40"/>
      <c r="W14" s="40"/>
      <c r="X14" s="41">
        <f>SUM(X7:X13)</f>
        <v>10</v>
      </c>
      <c r="Y14" s="41"/>
      <c r="Z14" s="131">
        <f>SUM(Z7:Z13)</f>
        <v>9100</v>
      </c>
    </row>
    <row r="15" spans="1:27">
      <c r="A15" s="3"/>
      <c r="B15" s="5"/>
      <c r="C15" s="6"/>
      <c r="D15" s="6"/>
      <c r="E15" s="6"/>
      <c r="F15" s="6"/>
      <c r="G15" s="6"/>
      <c r="H15" s="7"/>
      <c r="J15" s="127"/>
      <c r="K15" s="36"/>
      <c r="L15" s="37"/>
      <c r="M15" s="37"/>
      <c r="N15" s="37"/>
      <c r="O15" s="37"/>
      <c r="P15" s="37"/>
      <c r="Q15" s="44"/>
      <c r="S15" s="127"/>
      <c r="T15" s="36"/>
      <c r="U15" s="23"/>
      <c r="V15" s="23"/>
      <c r="W15" s="23"/>
      <c r="X15" s="23"/>
      <c r="Y15" s="23"/>
      <c r="Z15" s="23"/>
      <c r="AA15" s="5"/>
    </row>
    <row r="16" spans="1:27" ht="18">
      <c r="A16" s="3"/>
      <c r="B16" s="43" t="s">
        <v>36</v>
      </c>
      <c r="C16" s="37"/>
      <c r="D16" s="37"/>
      <c r="E16" s="37"/>
      <c r="F16" s="37"/>
      <c r="G16" s="37"/>
      <c r="H16" s="44"/>
      <c r="J16" s="127"/>
      <c r="K16" s="43" t="s">
        <v>37</v>
      </c>
      <c r="L16" s="37"/>
      <c r="M16" s="37"/>
      <c r="N16" s="37"/>
      <c r="O16" s="38"/>
      <c r="P16" s="38"/>
      <c r="Q16" s="132"/>
      <c r="S16" s="127"/>
      <c r="T16" s="43" t="s">
        <v>38</v>
      </c>
      <c r="U16" s="37"/>
      <c r="V16" s="37"/>
      <c r="W16" s="37"/>
      <c r="X16" s="37"/>
      <c r="Y16" s="37"/>
      <c r="Z16" s="44"/>
    </row>
    <row r="17" spans="1:26">
      <c r="A17" s="3"/>
      <c r="B17" s="32" t="s">
        <v>6</v>
      </c>
      <c r="C17" s="33" t="s">
        <v>7</v>
      </c>
      <c r="D17" s="33"/>
      <c r="E17" s="33"/>
      <c r="F17" s="34" t="s">
        <v>8</v>
      </c>
      <c r="G17" s="34" t="s">
        <v>155</v>
      </c>
      <c r="H17" s="35" t="s">
        <v>9</v>
      </c>
      <c r="J17" s="127"/>
      <c r="K17" s="32" t="s">
        <v>6</v>
      </c>
      <c r="L17" s="33" t="s">
        <v>7</v>
      </c>
      <c r="M17" s="33"/>
      <c r="N17" s="33"/>
      <c r="O17" s="34" t="s">
        <v>8</v>
      </c>
      <c r="P17" s="34" t="s">
        <v>155</v>
      </c>
      <c r="Q17" s="35" t="s">
        <v>9</v>
      </c>
      <c r="S17" s="127"/>
      <c r="T17" s="32" t="s">
        <v>6</v>
      </c>
      <c r="U17" s="33" t="s">
        <v>7</v>
      </c>
      <c r="V17" s="33"/>
      <c r="W17" s="33"/>
      <c r="X17" s="34" t="s">
        <v>8</v>
      </c>
      <c r="Y17" s="34" t="s">
        <v>155</v>
      </c>
      <c r="Z17" s="35" t="s">
        <v>9</v>
      </c>
    </row>
    <row r="18" spans="1:26">
      <c r="A18" s="3"/>
      <c r="B18" s="45" t="s">
        <v>39</v>
      </c>
      <c r="C18" s="46" t="s">
        <v>40</v>
      </c>
      <c r="D18" s="46"/>
      <c r="E18" s="46"/>
      <c r="F18" s="47">
        <v>6</v>
      </c>
      <c r="G18" s="47" t="s">
        <v>154</v>
      </c>
      <c r="H18" s="48">
        <f>IF(G18="A",$E$2*F18,IF(G18="B",$E$3*F18,IF(G18="",)))</f>
        <v>5460</v>
      </c>
      <c r="J18" s="127"/>
      <c r="K18" s="36" t="s">
        <v>41</v>
      </c>
      <c r="L18" s="37" t="s">
        <v>42</v>
      </c>
      <c r="M18" s="37"/>
      <c r="N18" s="37"/>
      <c r="O18" s="38">
        <v>0</v>
      </c>
      <c r="P18" s="72"/>
      <c r="Q18" s="114">
        <f>IF(P18="A",$N$2*O18,IF(P18="B",$N$3*O18,IF(P18="",)))</f>
        <v>0</v>
      </c>
      <c r="S18" s="127"/>
      <c r="T18" s="36" t="s">
        <v>43</v>
      </c>
      <c r="U18" s="37" t="s">
        <v>44</v>
      </c>
      <c r="V18" s="37"/>
      <c r="W18" s="37"/>
      <c r="X18" s="38">
        <v>3</v>
      </c>
      <c r="Y18" s="38" t="s">
        <v>156</v>
      </c>
      <c r="Z18" s="39">
        <f t="shared" ref="Z18:Z24" si="3">IF(Y18="A",$W$2*X18,IF(Y18="B",$W$3*X18,IF(Y18="",)))</f>
        <v>2970</v>
      </c>
    </row>
    <row r="19" spans="1:26">
      <c r="A19" s="3"/>
      <c r="B19" s="45" t="s">
        <v>45</v>
      </c>
      <c r="C19" s="46" t="s">
        <v>46</v>
      </c>
      <c r="D19" s="46"/>
      <c r="E19" s="46"/>
      <c r="F19" s="47">
        <v>0</v>
      </c>
      <c r="G19" s="47" t="s">
        <v>154</v>
      </c>
      <c r="H19" s="48">
        <f t="shared" ref="H19:H26" si="4">IF(G19="A",$E$2*F19,IF(G19="B",$E$3*F19,IF(G19="",)))</f>
        <v>0</v>
      </c>
      <c r="J19" s="127"/>
      <c r="K19" s="133" t="s">
        <v>47</v>
      </c>
      <c r="L19" s="134" t="s">
        <v>48</v>
      </c>
      <c r="M19" s="134"/>
      <c r="N19" s="134"/>
      <c r="O19" s="135">
        <v>2</v>
      </c>
      <c r="P19" s="135" t="s">
        <v>154</v>
      </c>
      <c r="Q19" s="136">
        <f t="shared" ref="Q19:Q26" si="5">IF(P19="A",$N$2*O19,IF(P19="B",$N$3*O19,IF(P19="",)))</f>
        <v>1820</v>
      </c>
      <c r="S19" s="127"/>
      <c r="T19" s="36" t="s">
        <v>49</v>
      </c>
      <c r="U19" s="37" t="s">
        <v>50</v>
      </c>
      <c r="V19" s="37"/>
      <c r="W19" s="37"/>
      <c r="X19" s="38">
        <v>1</v>
      </c>
      <c r="Y19" s="38" t="s">
        <v>154</v>
      </c>
      <c r="Z19" s="39">
        <f t="shared" si="3"/>
        <v>910</v>
      </c>
    </row>
    <row r="20" spans="1:26">
      <c r="A20" s="3"/>
      <c r="B20" s="45" t="s">
        <v>51</v>
      </c>
      <c r="C20" s="46" t="s">
        <v>151</v>
      </c>
      <c r="D20" s="46"/>
      <c r="E20" s="46"/>
      <c r="F20" s="47">
        <v>0</v>
      </c>
      <c r="G20" s="47" t="s">
        <v>154</v>
      </c>
      <c r="H20" s="48">
        <f t="shared" si="4"/>
        <v>0</v>
      </c>
      <c r="J20" s="127"/>
      <c r="K20" s="133" t="s">
        <v>52</v>
      </c>
      <c r="L20" s="134" t="s">
        <v>53</v>
      </c>
      <c r="M20" s="134"/>
      <c r="N20" s="134"/>
      <c r="O20" s="135">
        <v>2</v>
      </c>
      <c r="P20" s="135" t="s">
        <v>154</v>
      </c>
      <c r="Q20" s="136">
        <f t="shared" si="5"/>
        <v>1820</v>
      </c>
      <c r="S20" s="127"/>
      <c r="T20" s="36" t="s">
        <v>54</v>
      </c>
      <c r="U20" s="37" t="s">
        <v>55</v>
      </c>
      <c r="V20" s="37"/>
      <c r="W20" s="37"/>
      <c r="X20" s="38">
        <v>3</v>
      </c>
      <c r="Y20" s="38" t="s">
        <v>156</v>
      </c>
      <c r="Z20" s="39">
        <f t="shared" si="3"/>
        <v>2970</v>
      </c>
    </row>
    <row r="21" spans="1:26">
      <c r="A21" s="3"/>
      <c r="B21" s="49" t="s">
        <v>56</v>
      </c>
      <c r="C21" s="50" t="s">
        <v>57</v>
      </c>
      <c r="D21" s="50"/>
      <c r="E21" s="178"/>
      <c r="F21" s="51">
        <v>2</v>
      </c>
      <c r="G21" s="179" t="s">
        <v>154</v>
      </c>
      <c r="H21" s="180">
        <f t="shared" si="4"/>
        <v>1820</v>
      </c>
      <c r="J21" s="127"/>
      <c r="K21" s="137" t="s">
        <v>58</v>
      </c>
      <c r="L21" s="138" t="s">
        <v>59</v>
      </c>
      <c r="M21" s="138"/>
      <c r="N21" s="138"/>
      <c r="O21" s="139">
        <v>2</v>
      </c>
      <c r="P21" s="139" t="s">
        <v>154</v>
      </c>
      <c r="Q21" s="140">
        <f t="shared" si="5"/>
        <v>1820</v>
      </c>
      <c r="S21" s="127"/>
      <c r="T21" s="36" t="s">
        <v>60</v>
      </c>
      <c r="U21" s="37" t="s">
        <v>61</v>
      </c>
      <c r="V21" s="37"/>
      <c r="W21" s="37"/>
      <c r="X21" s="38">
        <v>3</v>
      </c>
      <c r="Y21" s="38" t="s">
        <v>156</v>
      </c>
      <c r="Z21" s="39">
        <f t="shared" si="3"/>
        <v>2970</v>
      </c>
    </row>
    <row r="22" spans="1:26">
      <c r="A22" s="60" t="s">
        <v>62</v>
      </c>
      <c r="B22" s="49" t="s">
        <v>63</v>
      </c>
      <c r="C22" s="50" t="s">
        <v>64</v>
      </c>
      <c r="D22" s="50"/>
      <c r="E22" s="50"/>
      <c r="F22" s="51">
        <v>1</v>
      </c>
      <c r="G22" s="179" t="s">
        <v>154</v>
      </c>
      <c r="H22" s="180">
        <f t="shared" si="4"/>
        <v>910</v>
      </c>
      <c r="J22" s="60" t="s">
        <v>65</v>
      </c>
      <c r="K22" s="141" t="s">
        <v>66</v>
      </c>
      <c r="L22" s="142" t="s">
        <v>67</v>
      </c>
      <c r="M22" s="142"/>
      <c r="N22" s="142"/>
      <c r="O22" s="143">
        <v>2</v>
      </c>
      <c r="P22" s="143" t="s">
        <v>154</v>
      </c>
      <c r="Q22" s="144">
        <f t="shared" si="5"/>
        <v>1820</v>
      </c>
      <c r="S22" s="60" t="s">
        <v>68</v>
      </c>
      <c r="T22" s="128" t="s">
        <v>69</v>
      </c>
      <c r="U22" s="129" t="s">
        <v>70</v>
      </c>
      <c r="V22" s="129"/>
      <c r="W22" s="129"/>
      <c r="X22" s="130">
        <v>2</v>
      </c>
      <c r="Y22" s="38" t="s">
        <v>156</v>
      </c>
      <c r="Z22" s="39">
        <f t="shared" si="3"/>
        <v>1980</v>
      </c>
    </row>
    <row r="23" spans="1:26">
      <c r="A23" s="3"/>
      <c r="B23" s="52" t="s">
        <v>71</v>
      </c>
      <c r="C23" s="53" t="s">
        <v>72</v>
      </c>
      <c r="D23" s="53"/>
      <c r="E23" s="53"/>
      <c r="F23" s="54">
        <v>3</v>
      </c>
      <c r="G23" s="54" t="s">
        <v>154</v>
      </c>
      <c r="H23" s="55">
        <f t="shared" si="4"/>
        <v>2730</v>
      </c>
      <c r="J23" s="127"/>
      <c r="K23" s="141" t="s">
        <v>73</v>
      </c>
      <c r="L23" s="142" t="s">
        <v>74</v>
      </c>
      <c r="M23" s="142"/>
      <c r="N23" s="142"/>
      <c r="O23" s="143">
        <v>1</v>
      </c>
      <c r="P23" s="143" t="s">
        <v>154</v>
      </c>
      <c r="Q23" s="144">
        <f t="shared" si="5"/>
        <v>910</v>
      </c>
      <c r="S23" s="127"/>
      <c r="T23" s="128" t="s">
        <v>75</v>
      </c>
      <c r="U23" s="129" t="s">
        <v>76</v>
      </c>
      <c r="V23" s="129"/>
      <c r="W23" s="129"/>
      <c r="X23" s="130">
        <v>1</v>
      </c>
      <c r="Y23" s="38" t="s">
        <v>156</v>
      </c>
      <c r="Z23" s="39">
        <f t="shared" si="3"/>
        <v>990</v>
      </c>
    </row>
    <row r="24" spans="1:26">
      <c r="A24" s="3"/>
      <c r="B24" s="52" t="s">
        <v>77</v>
      </c>
      <c r="C24" s="53" t="s">
        <v>78</v>
      </c>
      <c r="D24" s="53"/>
      <c r="E24" s="53"/>
      <c r="F24" s="54">
        <v>1</v>
      </c>
      <c r="G24" s="54" t="s">
        <v>154</v>
      </c>
      <c r="H24" s="55">
        <f t="shared" si="4"/>
        <v>910</v>
      </c>
      <c r="J24" s="127"/>
      <c r="K24" s="145" t="s">
        <v>79</v>
      </c>
      <c r="L24" s="146" t="s">
        <v>80</v>
      </c>
      <c r="M24" s="146"/>
      <c r="N24" s="146"/>
      <c r="O24" s="147">
        <v>2</v>
      </c>
      <c r="P24" s="147" t="s">
        <v>154</v>
      </c>
      <c r="Q24" s="148">
        <f t="shared" si="5"/>
        <v>1820</v>
      </c>
      <c r="S24" s="127"/>
      <c r="T24" s="190" t="s">
        <v>81</v>
      </c>
      <c r="U24" s="191" t="s">
        <v>82</v>
      </c>
      <c r="V24" s="191"/>
      <c r="W24" s="191"/>
      <c r="X24" s="188">
        <v>4</v>
      </c>
      <c r="Y24" s="188" t="s">
        <v>154</v>
      </c>
      <c r="Z24" s="189">
        <f t="shared" si="3"/>
        <v>3640</v>
      </c>
    </row>
    <row r="25" spans="1:26">
      <c r="A25" s="3"/>
      <c r="B25" s="56" t="s">
        <v>83</v>
      </c>
      <c r="C25" s="57" t="s">
        <v>84</v>
      </c>
      <c r="D25" s="57"/>
      <c r="E25" s="57"/>
      <c r="F25" s="58">
        <v>1</v>
      </c>
      <c r="G25" s="58" t="s">
        <v>154</v>
      </c>
      <c r="H25" s="59">
        <f t="shared" si="4"/>
        <v>910</v>
      </c>
      <c r="J25" s="127"/>
      <c r="K25" s="145" t="s">
        <v>85</v>
      </c>
      <c r="L25" s="146" t="s">
        <v>86</v>
      </c>
      <c r="M25" s="146"/>
      <c r="N25" s="146"/>
      <c r="O25" s="147">
        <v>1</v>
      </c>
      <c r="P25" s="147" t="s">
        <v>154</v>
      </c>
      <c r="Q25" s="148">
        <f t="shared" si="5"/>
        <v>910</v>
      </c>
      <c r="S25" s="127"/>
      <c r="T25" s="36"/>
      <c r="U25" s="37"/>
      <c r="V25" s="174"/>
      <c r="W25" s="174"/>
      <c r="X25" s="174"/>
      <c r="Y25" s="174"/>
      <c r="Z25" s="8"/>
    </row>
    <row r="26" spans="1:26">
      <c r="A26" s="3"/>
      <c r="B26" s="56" t="s">
        <v>87</v>
      </c>
      <c r="C26" s="57" t="s">
        <v>88</v>
      </c>
      <c r="D26" s="57"/>
      <c r="E26" s="57"/>
      <c r="F26" s="58">
        <v>1</v>
      </c>
      <c r="G26" s="58" t="s">
        <v>154</v>
      </c>
      <c r="H26" s="59">
        <f t="shared" si="4"/>
        <v>910</v>
      </c>
      <c r="J26" s="127"/>
      <c r="K26" s="149" t="s">
        <v>89</v>
      </c>
      <c r="L26" s="150" t="s">
        <v>90</v>
      </c>
      <c r="M26" s="150"/>
      <c r="N26" s="150"/>
      <c r="O26" s="151">
        <v>3</v>
      </c>
      <c r="P26" s="151" t="s">
        <v>154</v>
      </c>
      <c r="Q26" s="152">
        <f t="shared" si="5"/>
        <v>2730</v>
      </c>
      <c r="S26" s="127"/>
      <c r="T26" s="36"/>
      <c r="U26" s="37"/>
      <c r="V26" s="71"/>
      <c r="W26" s="71"/>
      <c r="X26" s="71"/>
      <c r="Y26" s="71"/>
      <c r="Z26" s="123"/>
    </row>
    <row r="27" spans="1:26">
      <c r="A27" s="3"/>
      <c r="B27" s="70"/>
      <c r="C27" s="71"/>
      <c r="D27" s="71"/>
      <c r="E27" s="71"/>
      <c r="F27" s="72"/>
      <c r="G27" s="72"/>
      <c r="H27" s="114"/>
      <c r="J27" s="127"/>
      <c r="K27" s="36"/>
      <c r="L27" s="37"/>
      <c r="M27" s="71"/>
      <c r="N27" s="71"/>
      <c r="O27" s="72"/>
      <c r="P27" s="72"/>
      <c r="Q27" s="114"/>
      <c r="S27" s="127"/>
      <c r="T27" s="36"/>
      <c r="U27" s="37"/>
      <c r="V27" s="71"/>
      <c r="W27" s="71"/>
      <c r="X27" s="71"/>
      <c r="Y27" s="71"/>
      <c r="Z27" s="123"/>
    </row>
    <row r="28" spans="1:26">
      <c r="A28" s="3"/>
      <c r="B28" s="36"/>
      <c r="C28" s="40" t="s">
        <v>33</v>
      </c>
      <c r="D28" s="40"/>
      <c r="E28" s="40"/>
      <c r="F28" s="41">
        <f>SUM(F18:F26)</f>
        <v>15</v>
      </c>
      <c r="G28" s="41"/>
      <c r="H28" s="42">
        <f>SUM(H18:H26)</f>
        <v>13650</v>
      </c>
      <c r="J28" s="127"/>
      <c r="K28" s="36"/>
      <c r="L28" s="40" t="s">
        <v>33</v>
      </c>
      <c r="M28" s="40"/>
      <c r="N28" s="40"/>
      <c r="O28" s="41">
        <f>SUM(O18:O26)</f>
        <v>15</v>
      </c>
      <c r="P28" s="41"/>
      <c r="Q28" s="131">
        <f>SUM(Q18:Q26)</f>
        <v>13650</v>
      </c>
      <c r="S28" s="127"/>
      <c r="T28" s="36"/>
      <c r="U28" s="40" t="s">
        <v>33</v>
      </c>
      <c r="V28" s="40"/>
      <c r="W28" s="40"/>
      <c r="X28" s="41">
        <f>SUM(X18:X24)</f>
        <v>17</v>
      </c>
      <c r="Y28" s="41"/>
      <c r="Z28" s="131">
        <f>SUM(Z18:Z24)</f>
        <v>16430</v>
      </c>
    </row>
    <row r="29" spans="1:26">
      <c r="A29" s="3"/>
      <c r="B29" s="5"/>
      <c r="C29" s="6"/>
      <c r="D29" s="6"/>
      <c r="E29" s="6"/>
      <c r="F29" s="6"/>
      <c r="G29" s="6"/>
      <c r="H29" s="7"/>
      <c r="J29" s="127"/>
      <c r="K29" s="36"/>
      <c r="L29" s="37"/>
      <c r="M29" s="37"/>
      <c r="N29" s="37"/>
      <c r="O29" s="37"/>
      <c r="P29" s="37"/>
      <c r="Q29" s="44"/>
      <c r="S29" s="127"/>
      <c r="T29" s="36"/>
      <c r="U29" s="37"/>
      <c r="V29" s="37"/>
      <c r="W29" s="37"/>
      <c r="X29" s="37"/>
      <c r="Y29" s="37"/>
      <c r="Z29" s="44"/>
    </row>
    <row r="30" spans="1:26" ht="18">
      <c r="A30" s="3"/>
      <c r="B30" s="43" t="s">
        <v>91</v>
      </c>
      <c r="C30" s="37"/>
      <c r="D30" s="37"/>
      <c r="E30" s="37"/>
      <c r="F30" s="37"/>
      <c r="G30" s="37"/>
      <c r="H30" s="44"/>
      <c r="J30" s="127"/>
      <c r="K30" s="43" t="s">
        <v>92</v>
      </c>
      <c r="L30" s="37"/>
      <c r="M30" s="37"/>
      <c r="N30" s="37"/>
      <c r="O30" s="37"/>
      <c r="P30" s="37"/>
      <c r="Q30" s="44"/>
      <c r="S30" s="127"/>
      <c r="T30" s="43" t="s">
        <v>93</v>
      </c>
      <c r="U30" s="37"/>
      <c r="V30" s="37"/>
      <c r="W30" s="37"/>
      <c r="X30" s="37"/>
      <c r="Y30" s="37"/>
      <c r="Z30" s="44"/>
    </row>
    <row r="31" spans="1:26">
      <c r="A31" s="3"/>
      <c r="B31" s="32" t="s">
        <v>6</v>
      </c>
      <c r="C31" s="33" t="s">
        <v>7</v>
      </c>
      <c r="D31" s="33"/>
      <c r="E31" s="33"/>
      <c r="F31" s="34" t="s">
        <v>8</v>
      </c>
      <c r="G31" s="34" t="s">
        <v>155</v>
      </c>
      <c r="H31" s="35" t="s">
        <v>9</v>
      </c>
      <c r="J31" s="127"/>
      <c r="K31" s="32" t="s">
        <v>6</v>
      </c>
      <c r="L31" s="33" t="s">
        <v>7</v>
      </c>
      <c r="M31" s="33"/>
      <c r="N31" s="33"/>
      <c r="O31" s="34" t="s">
        <v>8</v>
      </c>
      <c r="P31" s="34" t="s">
        <v>155</v>
      </c>
      <c r="Q31" s="35" t="s">
        <v>9</v>
      </c>
      <c r="S31" s="127"/>
      <c r="T31" s="32" t="s">
        <v>6</v>
      </c>
      <c r="U31" s="33" t="s">
        <v>7</v>
      </c>
      <c r="X31" s="34" t="s">
        <v>8</v>
      </c>
      <c r="Y31" s="34" t="s">
        <v>155</v>
      </c>
      <c r="Z31" s="35" t="s">
        <v>9</v>
      </c>
    </row>
    <row r="32" spans="1:26">
      <c r="A32" s="3"/>
      <c r="B32" s="61" t="s">
        <v>96</v>
      </c>
      <c r="C32" s="62" t="s">
        <v>97</v>
      </c>
      <c r="D32" s="62"/>
      <c r="E32" s="62"/>
      <c r="F32" s="63">
        <v>5</v>
      </c>
      <c r="G32" s="63" t="s">
        <v>154</v>
      </c>
      <c r="H32" s="181">
        <f>IF(G32="A",$E$2*F32,IF(G32="B",$E$3*F32,IF(G32="",)))</f>
        <v>4550</v>
      </c>
      <c r="J32" s="127"/>
      <c r="K32" s="153" t="s">
        <v>98</v>
      </c>
      <c r="L32" s="154" t="s">
        <v>99</v>
      </c>
      <c r="M32" s="154"/>
      <c r="N32" s="154"/>
      <c r="O32" s="155">
        <v>3</v>
      </c>
      <c r="P32" s="155" t="s">
        <v>154</v>
      </c>
      <c r="Q32" s="156">
        <f>IF(P32="A",$N$2*O32,IF(P32="B",$N$3*O32,IF(P32="",)))</f>
        <v>2730</v>
      </c>
      <c r="S32" s="127"/>
      <c r="T32" s="190" t="s">
        <v>94</v>
      </c>
      <c r="U32" s="191" t="s">
        <v>95</v>
      </c>
      <c r="V32" s="191"/>
      <c r="W32" s="191"/>
      <c r="X32" s="188">
        <v>5</v>
      </c>
      <c r="Y32" s="188" t="s">
        <v>156</v>
      </c>
      <c r="Z32" s="189">
        <f>IF(Y32="A",$W$2*X32,IF(Y32="B",$W$3*X32,IF(Y32="",)))</f>
        <v>4950</v>
      </c>
    </row>
    <row r="33" spans="1:26">
      <c r="A33" s="3"/>
      <c r="B33" s="61" t="s">
        <v>102</v>
      </c>
      <c r="C33" s="62" t="s">
        <v>103</v>
      </c>
      <c r="D33" s="62"/>
      <c r="E33" s="62"/>
      <c r="F33" s="63">
        <v>0</v>
      </c>
      <c r="G33" s="63" t="s">
        <v>154</v>
      </c>
      <c r="H33" s="181">
        <f t="shared" ref="H33:H39" si="6">IF(G33="A",$E$2*F33,IF(G33="B",$E$3*F33,IF(G33="",)))</f>
        <v>0</v>
      </c>
      <c r="J33" s="127"/>
      <c r="K33" s="153" t="s">
        <v>104</v>
      </c>
      <c r="L33" s="154" t="s">
        <v>105</v>
      </c>
      <c r="M33" s="154"/>
      <c r="N33" s="154"/>
      <c r="O33" s="155">
        <v>2</v>
      </c>
      <c r="P33" s="155" t="s">
        <v>154</v>
      </c>
      <c r="Q33" s="156">
        <f t="shared" ref="Q33:Q39" si="7">IF(P33="A",$N$2*O33,IF(P33="B",$N$3*O33,IF(P33="",)))</f>
        <v>1820</v>
      </c>
      <c r="S33" s="127"/>
      <c r="T33" s="36" t="s">
        <v>100</v>
      </c>
      <c r="U33" s="37" t="s">
        <v>101</v>
      </c>
      <c r="V33" s="37"/>
      <c r="W33" s="37"/>
      <c r="X33" s="38">
        <v>0</v>
      </c>
      <c r="Y33" s="38" t="s">
        <v>156</v>
      </c>
      <c r="Z33" s="39">
        <f t="shared" ref="Z33:Z34" si="8">IF(Y33="A",$W$2*X33,IF(Y33="B",$W$3*X33,IF(Y33="",)))</f>
        <v>0</v>
      </c>
    </row>
    <row r="34" spans="1:26">
      <c r="A34" s="3"/>
      <c r="B34" s="64" t="s">
        <v>108</v>
      </c>
      <c r="C34" s="65" t="s">
        <v>109</v>
      </c>
      <c r="D34" s="65"/>
      <c r="E34" s="65"/>
      <c r="F34" s="66">
        <v>2</v>
      </c>
      <c r="G34" s="66" t="s">
        <v>154</v>
      </c>
      <c r="H34" s="182">
        <f t="shared" si="6"/>
        <v>1820</v>
      </c>
      <c r="J34" s="127"/>
      <c r="K34" s="157" t="s">
        <v>110</v>
      </c>
      <c r="L34" s="158" t="s">
        <v>111</v>
      </c>
      <c r="M34" s="158"/>
      <c r="N34" s="158"/>
      <c r="O34" s="159">
        <v>2</v>
      </c>
      <c r="P34" s="159" t="s">
        <v>154</v>
      </c>
      <c r="Q34" s="160">
        <f t="shared" si="7"/>
        <v>1820</v>
      </c>
      <c r="S34" s="127"/>
      <c r="T34" s="36" t="s">
        <v>106</v>
      </c>
      <c r="U34" s="37" t="s">
        <v>107</v>
      </c>
      <c r="V34" s="37"/>
      <c r="W34" s="37"/>
      <c r="X34" s="38">
        <v>3</v>
      </c>
      <c r="Y34" s="38" t="s">
        <v>156</v>
      </c>
      <c r="Z34" s="39">
        <f t="shared" si="8"/>
        <v>2970</v>
      </c>
    </row>
    <row r="35" spans="1:26">
      <c r="A35" s="3"/>
      <c r="B35" s="64" t="s">
        <v>112</v>
      </c>
      <c r="C35" s="65" t="s">
        <v>113</v>
      </c>
      <c r="D35" s="65"/>
      <c r="E35" s="65"/>
      <c r="F35" s="66">
        <v>1</v>
      </c>
      <c r="G35" s="66" t="s">
        <v>154</v>
      </c>
      <c r="H35" s="182">
        <f t="shared" si="6"/>
        <v>910</v>
      </c>
      <c r="J35" s="161"/>
      <c r="K35" s="157" t="s">
        <v>114</v>
      </c>
      <c r="L35" s="158" t="s">
        <v>115</v>
      </c>
      <c r="M35" s="158"/>
      <c r="N35" s="158"/>
      <c r="O35" s="159">
        <v>2</v>
      </c>
      <c r="P35" s="159" t="s">
        <v>154</v>
      </c>
      <c r="Q35" s="160">
        <f t="shared" si="7"/>
        <v>1820</v>
      </c>
      <c r="S35" s="127"/>
      <c r="T35" s="36"/>
      <c r="U35" s="37"/>
      <c r="V35" s="71"/>
      <c r="Z35" s="7"/>
    </row>
    <row r="36" spans="1:26">
      <c r="A36" s="3"/>
      <c r="B36" s="67" t="s">
        <v>116</v>
      </c>
      <c r="C36" s="68" t="s">
        <v>117</v>
      </c>
      <c r="D36" s="68"/>
      <c r="E36" s="68"/>
      <c r="F36" s="69">
        <v>2</v>
      </c>
      <c r="G36" s="69" t="s">
        <v>154</v>
      </c>
      <c r="H36" s="183">
        <f t="shared" si="6"/>
        <v>1820</v>
      </c>
      <c r="J36" s="161"/>
      <c r="K36" s="162" t="s">
        <v>150</v>
      </c>
      <c r="L36" s="162" t="s">
        <v>147</v>
      </c>
      <c r="M36" s="162"/>
      <c r="N36" s="162"/>
      <c r="O36" s="163">
        <v>4</v>
      </c>
      <c r="P36" s="187" t="s">
        <v>154</v>
      </c>
      <c r="Q36" s="164">
        <f t="shared" si="7"/>
        <v>3640</v>
      </c>
      <c r="S36" s="127"/>
      <c r="T36" s="36"/>
      <c r="U36" s="37"/>
      <c r="V36" s="37"/>
      <c r="W36" s="37"/>
      <c r="X36" s="37"/>
      <c r="Y36" s="37"/>
      <c r="Z36" s="44"/>
    </row>
    <row r="37" spans="1:26">
      <c r="A37" s="3"/>
      <c r="B37" s="67" t="s">
        <v>120</v>
      </c>
      <c r="C37" s="68" t="s">
        <v>121</v>
      </c>
      <c r="D37" s="68"/>
      <c r="E37" s="68"/>
      <c r="F37" s="69">
        <v>1</v>
      </c>
      <c r="G37" s="69" t="s">
        <v>154</v>
      </c>
      <c r="H37" s="183">
        <f t="shared" si="6"/>
        <v>910</v>
      </c>
      <c r="J37" s="161"/>
      <c r="K37" s="162" t="s">
        <v>149</v>
      </c>
      <c r="L37" s="162" t="s">
        <v>148</v>
      </c>
      <c r="M37" s="162"/>
      <c r="N37" s="162"/>
      <c r="O37" s="163">
        <v>0</v>
      </c>
      <c r="P37" s="187" t="s">
        <v>154</v>
      </c>
      <c r="Q37" s="164">
        <f t="shared" si="7"/>
        <v>0</v>
      </c>
      <c r="S37" s="127"/>
      <c r="T37" s="36"/>
      <c r="U37" s="40" t="s">
        <v>33</v>
      </c>
      <c r="V37" s="40"/>
      <c r="W37" s="40"/>
      <c r="X37" s="41">
        <f>SUM(X32:X34)</f>
        <v>8</v>
      </c>
      <c r="Y37" s="41"/>
      <c r="Z37" s="131">
        <f>SUM(Z32:Z34)</f>
        <v>7920</v>
      </c>
    </row>
    <row r="38" spans="1:26">
      <c r="A38" s="3"/>
      <c r="B38" s="36"/>
      <c r="C38" s="37"/>
      <c r="D38" s="71"/>
      <c r="E38" s="71"/>
      <c r="F38" s="72"/>
      <c r="G38" s="72"/>
      <c r="H38" s="177">
        <f t="shared" si="6"/>
        <v>0</v>
      </c>
      <c r="J38" s="161"/>
      <c r="K38" s="23" t="s">
        <v>20</v>
      </c>
      <c r="L38" s="23" t="s">
        <v>21</v>
      </c>
      <c r="M38" s="23"/>
      <c r="N38" s="23"/>
      <c r="O38" s="165">
        <v>0</v>
      </c>
      <c r="P38" s="72" t="s">
        <v>154</v>
      </c>
      <c r="Q38" s="114">
        <f t="shared" si="7"/>
        <v>0</v>
      </c>
      <c r="S38" s="127"/>
      <c r="T38" s="36"/>
      <c r="U38" s="37"/>
      <c r="V38" s="37"/>
      <c r="W38" s="37"/>
      <c r="X38" s="37"/>
      <c r="Y38" s="37"/>
      <c r="Z38" s="44"/>
    </row>
    <row r="39" spans="1:26">
      <c r="A39" s="3"/>
      <c r="B39" s="36"/>
      <c r="C39" s="37"/>
      <c r="D39" s="71"/>
      <c r="E39" s="71"/>
      <c r="F39" s="72"/>
      <c r="G39" s="72"/>
      <c r="H39" s="177">
        <f t="shared" si="6"/>
        <v>0</v>
      </c>
      <c r="J39" s="127"/>
      <c r="K39" s="190" t="s">
        <v>118</v>
      </c>
      <c r="L39" s="192" t="s">
        <v>119</v>
      </c>
      <c r="M39" s="191"/>
      <c r="N39" s="191"/>
      <c r="O39" s="188">
        <v>3</v>
      </c>
      <c r="P39" s="188" t="s">
        <v>154</v>
      </c>
      <c r="Q39" s="189">
        <f t="shared" si="7"/>
        <v>2730</v>
      </c>
      <c r="S39" s="127"/>
      <c r="T39" s="36"/>
      <c r="U39" s="37"/>
      <c r="V39" s="37"/>
      <c r="W39" s="37"/>
      <c r="X39" s="37"/>
      <c r="Y39" s="37"/>
      <c r="Z39" s="44"/>
    </row>
    <row r="40" spans="1:26">
      <c r="A40" s="3"/>
      <c r="B40" s="70"/>
      <c r="C40" s="71"/>
      <c r="D40" s="71"/>
      <c r="E40" s="71"/>
      <c r="F40" s="72"/>
      <c r="G40" s="72"/>
      <c r="H40" s="73"/>
      <c r="J40" s="127"/>
      <c r="K40" s="36"/>
      <c r="L40" s="23"/>
      <c r="M40" s="23"/>
      <c r="N40" s="23"/>
      <c r="O40" s="23"/>
      <c r="P40" s="23"/>
      <c r="Q40" s="44"/>
      <c r="S40" s="127"/>
      <c r="T40" s="36"/>
      <c r="U40" s="37"/>
      <c r="V40" s="37"/>
      <c r="W40" s="37"/>
      <c r="X40" s="37"/>
      <c r="Y40" s="37"/>
      <c r="Z40" s="44"/>
    </row>
    <row r="41" spans="1:26">
      <c r="A41" s="3"/>
      <c r="B41" s="70"/>
      <c r="C41" s="71"/>
      <c r="D41" s="71"/>
      <c r="E41" s="71"/>
      <c r="F41" s="72"/>
      <c r="G41" s="72"/>
      <c r="H41" s="73"/>
      <c r="J41" s="127"/>
      <c r="K41" s="36"/>
      <c r="L41" s="23"/>
      <c r="M41" s="23"/>
      <c r="N41" s="23"/>
      <c r="O41" s="23"/>
      <c r="P41" s="23"/>
      <c r="Q41" s="44"/>
      <c r="S41" s="127"/>
      <c r="T41" s="36"/>
      <c r="U41" s="37"/>
      <c r="V41" s="37"/>
      <c r="W41" s="37"/>
      <c r="X41" s="37"/>
      <c r="Y41" s="37"/>
      <c r="Z41" s="44"/>
    </row>
    <row r="42" spans="1:26">
      <c r="A42" s="3"/>
      <c r="B42" s="70"/>
      <c r="C42" s="71"/>
      <c r="D42" s="71"/>
      <c r="E42" s="71"/>
      <c r="F42" s="72"/>
      <c r="G42" s="72"/>
      <c r="H42" s="73"/>
      <c r="J42" s="127"/>
      <c r="K42" s="36"/>
      <c r="L42" s="23"/>
      <c r="M42" s="23"/>
      <c r="N42" s="23"/>
      <c r="O42" s="23"/>
      <c r="P42" s="23"/>
      <c r="Q42" s="44"/>
      <c r="S42" s="127"/>
      <c r="T42" s="36"/>
      <c r="U42" s="37"/>
      <c r="V42" s="37"/>
      <c r="W42" s="37"/>
      <c r="X42" s="37"/>
      <c r="Y42" s="37"/>
      <c r="Z42" s="44"/>
    </row>
    <row r="43" spans="1:26">
      <c r="A43" s="3"/>
      <c r="B43" s="36"/>
      <c r="C43" s="40" t="s">
        <v>33</v>
      </c>
      <c r="D43" s="40"/>
      <c r="E43" s="40"/>
      <c r="F43" s="41">
        <f>SUM(F32:F42)</f>
        <v>11</v>
      </c>
      <c r="G43" s="41"/>
      <c r="H43" s="74">
        <f>SUM(H32:H42)</f>
        <v>10010</v>
      </c>
      <c r="I43" s="16"/>
      <c r="J43" s="127"/>
      <c r="K43" s="36"/>
      <c r="L43" s="40" t="s">
        <v>33</v>
      </c>
      <c r="M43" s="40"/>
      <c r="N43" s="40"/>
      <c r="O43" s="41">
        <f>SUM(O32:O42)</f>
        <v>16</v>
      </c>
      <c r="P43" s="41"/>
      <c r="Q43" s="131">
        <f>SUM(Q32:Q42)</f>
        <v>14560</v>
      </c>
      <c r="S43" s="127"/>
      <c r="T43" s="36"/>
      <c r="U43" s="37"/>
      <c r="V43" s="37"/>
      <c r="W43" s="37"/>
      <c r="X43" s="37"/>
      <c r="Y43" s="37"/>
      <c r="Z43" s="44"/>
    </row>
    <row r="44" spans="1:26" ht="15.75" thickBot="1">
      <c r="A44" s="4"/>
      <c r="B44" s="75"/>
      <c r="C44" s="23"/>
      <c r="D44" s="23"/>
      <c r="E44" s="23"/>
      <c r="F44" s="23"/>
      <c r="G44" s="23"/>
      <c r="H44" s="23"/>
      <c r="I44" s="16"/>
      <c r="J44" s="166"/>
      <c r="K44" s="75"/>
      <c r="L44" s="90"/>
      <c r="M44" s="90"/>
      <c r="N44" s="90"/>
      <c r="O44" s="90"/>
      <c r="P44" s="90"/>
      <c r="Q44" s="167"/>
      <c r="S44" s="166"/>
      <c r="T44" s="75"/>
      <c r="U44" s="90"/>
      <c r="V44" s="90"/>
      <c r="W44" s="90"/>
      <c r="X44" s="90"/>
      <c r="Y44" s="90"/>
      <c r="Z44" s="167"/>
    </row>
    <row r="45" spans="1:26" ht="15.75" thickBot="1">
      <c r="A45" s="11"/>
      <c r="B45" s="76"/>
      <c r="C45" s="77" t="s">
        <v>122</v>
      </c>
      <c r="D45" s="77"/>
      <c r="E45" s="77"/>
      <c r="F45" s="78">
        <f>F43+F28+F13</f>
        <v>35</v>
      </c>
      <c r="G45" s="78"/>
      <c r="H45" s="79">
        <f>H13+H28+H43</f>
        <v>31850</v>
      </c>
      <c r="J45" s="168"/>
      <c r="K45" s="76"/>
      <c r="L45" s="77" t="s">
        <v>123</v>
      </c>
      <c r="M45" s="77"/>
      <c r="N45" s="77"/>
      <c r="O45" s="78">
        <f>O43+O28+O13</f>
        <v>37</v>
      </c>
      <c r="P45" s="78"/>
      <c r="Q45" s="79">
        <f>Q13+Q28+Q43</f>
        <v>33670</v>
      </c>
      <c r="S45" s="169"/>
      <c r="T45" s="170"/>
      <c r="U45" s="171" t="s">
        <v>124</v>
      </c>
      <c r="V45" s="171"/>
      <c r="W45" s="171"/>
      <c r="X45" s="78">
        <f>X37+X28+X14</f>
        <v>35</v>
      </c>
      <c r="Y45" s="78"/>
      <c r="Z45" s="79">
        <f>Z14+Z28+Z37</f>
        <v>33450</v>
      </c>
    </row>
    <row r="46" spans="1:26">
      <c r="A46" s="2"/>
      <c r="B46" s="71"/>
      <c r="C46" s="71"/>
      <c r="D46" s="71"/>
      <c r="E46" s="71"/>
      <c r="F46" s="71"/>
      <c r="G46" s="71"/>
      <c r="H46" s="71"/>
      <c r="I46" s="2"/>
      <c r="J46" s="23"/>
      <c r="K46" s="23"/>
      <c r="L46" s="23"/>
      <c r="M46" s="23"/>
      <c r="N46" s="23"/>
      <c r="O46" s="23"/>
      <c r="P46" s="23"/>
      <c r="Q46" s="23"/>
      <c r="S46" s="23"/>
      <c r="T46" s="23"/>
      <c r="U46" s="23"/>
      <c r="V46" s="23"/>
      <c r="W46" s="23"/>
      <c r="X46" s="23"/>
      <c r="Y46" s="23"/>
      <c r="Z46" s="23"/>
    </row>
    <row r="47" spans="1:26" ht="15.75" thickBot="1">
      <c r="A47" s="2"/>
      <c r="B47" s="80" t="s">
        <v>133</v>
      </c>
      <c r="C47" s="71"/>
      <c r="D47" s="71"/>
      <c r="E47" s="71"/>
      <c r="F47" s="71"/>
      <c r="G47" s="71"/>
      <c r="H47" s="71"/>
      <c r="I47" s="2"/>
      <c r="J47" s="23"/>
      <c r="K47" s="23"/>
      <c r="L47" s="23"/>
      <c r="M47" s="23"/>
      <c r="N47" s="23"/>
      <c r="O47" s="23"/>
      <c r="P47" s="23"/>
      <c r="Q47" s="23"/>
      <c r="S47" s="23"/>
      <c r="T47" s="23"/>
      <c r="U47" s="23"/>
      <c r="V47" s="23"/>
      <c r="W47" s="23"/>
      <c r="X47" s="23"/>
      <c r="Y47" s="23"/>
      <c r="Z47" s="23"/>
    </row>
    <row r="48" spans="1:26">
      <c r="A48" s="2"/>
      <c r="B48" s="81" t="s">
        <v>144</v>
      </c>
      <c r="C48" s="30"/>
      <c r="D48" s="30"/>
      <c r="E48" s="82">
        <f>H45</f>
        <v>31850</v>
      </c>
      <c r="F48" s="83"/>
      <c r="G48" s="83"/>
      <c r="H48" s="84"/>
      <c r="I48" s="2"/>
      <c r="J48" s="23"/>
      <c r="K48" s="81" t="s">
        <v>144</v>
      </c>
      <c r="L48" s="30"/>
      <c r="M48" s="30"/>
      <c r="N48" s="82">
        <f>Q45</f>
        <v>33670</v>
      </c>
      <c r="O48" s="30"/>
      <c r="P48" s="30"/>
      <c r="Q48" s="31"/>
      <c r="S48" s="23"/>
      <c r="T48" s="81" t="s">
        <v>144</v>
      </c>
      <c r="U48" s="30"/>
      <c r="V48" s="30"/>
      <c r="W48" s="82">
        <f>Z45</f>
        <v>33450</v>
      </c>
      <c r="X48" s="30"/>
      <c r="Y48" s="30"/>
      <c r="Z48" s="31"/>
    </row>
    <row r="49" spans="1:26">
      <c r="A49" s="2"/>
      <c r="B49" s="36" t="s">
        <v>125</v>
      </c>
      <c r="C49" s="37"/>
      <c r="D49" s="37"/>
      <c r="E49" s="85">
        <v>130</v>
      </c>
      <c r="F49" s="86"/>
      <c r="G49" s="86"/>
      <c r="H49" s="87"/>
      <c r="I49" s="2"/>
      <c r="J49" s="23"/>
      <c r="K49" s="36" t="s">
        <v>125</v>
      </c>
      <c r="L49" s="37"/>
      <c r="M49" s="37"/>
      <c r="N49" s="85">
        <v>130</v>
      </c>
      <c r="O49" s="37"/>
      <c r="P49" s="37"/>
      <c r="Q49" s="44"/>
      <c r="S49" s="23"/>
      <c r="T49" s="36" t="s">
        <v>125</v>
      </c>
      <c r="U49" s="37"/>
      <c r="V49" s="37"/>
      <c r="W49" s="85">
        <v>130</v>
      </c>
      <c r="X49" s="37"/>
      <c r="Y49" s="37"/>
      <c r="Z49" s="44"/>
    </row>
    <row r="50" spans="1:26">
      <c r="A50" s="2"/>
      <c r="B50" s="36" t="s">
        <v>126</v>
      </c>
      <c r="C50" s="37"/>
      <c r="D50" s="37"/>
      <c r="E50" s="85">
        <v>55</v>
      </c>
      <c r="F50" s="72"/>
      <c r="G50" s="72"/>
      <c r="H50" s="88"/>
      <c r="I50" s="2"/>
      <c r="J50" s="23"/>
      <c r="K50" s="36" t="s">
        <v>126</v>
      </c>
      <c r="L50" s="37"/>
      <c r="M50" s="37"/>
      <c r="N50" s="85">
        <v>55</v>
      </c>
      <c r="O50" s="37"/>
      <c r="P50" s="37"/>
      <c r="Q50" s="44"/>
      <c r="S50" s="23"/>
      <c r="T50" s="36" t="s">
        <v>126</v>
      </c>
      <c r="U50" s="37"/>
      <c r="V50" s="37"/>
      <c r="W50" s="85">
        <v>55</v>
      </c>
      <c r="X50" s="37"/>
      <c r="Y50" s="37"/>
      <c r="Z50" s="44"/>
    </row>
    <row r="51" spans="1:26">
      <c r="A51" s="2"/>
      <c r="B51" s="36" t="s">
        <v>127</v>
      </c>
      <c r="C51" s="37"/>
      <c r="D51" s="37"/>
      <c r="E51" s="85">
        <v>50</v>
      </c>
      <c r="F51" s="72"/>
      <c r="G51" s="72"/>
      <c r="H51" s="88"/>
      <c r="I51" s="2"/>
      <c r="J51" s="23"/>
      <c r="K51" s="36" t="s">
        <v>127</v>
      </c>
      <c r="L51" s="37"/>
      <c r="M51" s="37"/>
      <c r="N51" s="85">
        <v>50</v>
      </c>
      <c r="O51" s="37"/>
      <c r="P51" s="37"/>
      <c r="Q51" s="44"/>
      <c r="S51" s="23"/>
      <c r="T51" s="36" t="s">
        <v>127</v>
      </c>
      <c r="U51" s="37"/>
      <c r="V51" s="37"/>
      <c r="W51" s="85">
        <v>50</v>
      </c>
      <c r="X51" s="37"/>
      <c r="Y51" s="37"/>
      <c r="Z51" s="44"/>
    </row>
    <row r="52" spans="1:26">
      <c r="A52" s="2"/>
      <c r="B52" s="36" t="s">
        <v>128</v>
      </c>
      <c r="C52" s="37"/>
      <c r="D52" s="37"/>
      <c r="E52" s="85">
        <v>50</v>
      </c>
      <c r="F52" s="72"/>
      <c r="G52" s="72"/>
      <c r="H52" s="88"/>
      <c r="I52" s="2"/>
      <c r="J52" s="23"/>
      <c r="K52" s="36" t="s">
        <v>128</v>
      </c>
      <c r="L52" s="37"/>
      <c r="M52" s="37"/>
      <c r="N52" s="85">
        <v>50</v>
      </c>
      <c r="O52" s="37"/>
      <c r="P52" s="37"/>
      <c r="Q52" s="44"/>
      <c r="S52" s="23"/>
      <c r="T52" s="36" t="s">
        <v>128</v>
      </c>
      <c r="U52" s="37"/>
      <c r="V52" s="37"/>
      <c r="W52" s="85">
        <v>50</v>
      </c>
      <c r="X52" s="37"/>
      <c r="Y52" s="37"/>
      <c r="Z52" s="44"/>
    </row>
    <row r="53" spans="1:26">
      <c r="A53" s="2"/>
      <c r="B53" s="36" t="s">
        <v>129</v>
      </c>
      <c r="C53" s="37"/>
      <c r="D53" s="37"/>
      <c r="E53" s="85">
        <v>50</v>
      </c>
      <c r="F53" s="72"/>
      <c r="G53" s="72"/>
      <c r="H53" s="88"/>
      <c r="I53" s="2"/>
      <c r="J53" s="23"/>
      <c r="K53" s="36" t="s">
        <v>129</v>
      </c>
      <c r="L53" s="37"/>
      <c r="M53" s="37"/>
      <c r="N53" s="85">
        <v>50</v>
      </c>
      <c r="O53" s="37"/>
      <c r="P53" s="37"/>
      <c r="Q53" s="44"/>
      <c r="S53" s="23"/>
      <c r="T53" s="36" t="s">
        <v>129</v>
      </c>
      <c r="U53" s="37"/>
      <c r="V53" s="37"/>
      <c r="W53" s="85">
        <v>50</v>
      </c>
      <c r="X53" s="37"/>
      <c r="Y53" s="37"/>
      <c r="Z53" s="44"/>
    </row>
    <row r="54" spans="1:26">
      <c r="A54" s="2"/>
      <c r="B54" s="36" t="s">
        <v>130</v>
      </c>
      <c r="C54" s="37"/>
      <c r="D54" s="37"/>
      <c r="E54" s="89">
        <v>-500</v>
      </c>
      <c r="F54" s="72"/>
      <c r="G54" s="72"/>
      <c r="H54" s="88"/>
      <c r="I54" s="2"/>
      <c r="J54" s="23"/>
      <c r="K54" s="36" t="s">
        <v>140</v>
      </c>
      <c r="L54" s="37"/>
      <c r="M54" s="37"/>
      <c r="N54" s="95">
        <v>0</v>
      </c>
      <c r="O54" s="37"/>
      <c r="P54" s="37"/>
      <c r="Q54" s="44"/>
      <c r="S54" s="23"/>
      <c r="T54" s="36" t="s">
        <v>140</v>
      </c>
      <c r="U54" s="37"/>
      <c r="V54" s="37"/>
      <c r="W54" s="95">
        <v>0</v>
      </c>
      <c r="X54" s="37"/>
      <c r="Y54" s="37"/>
      <c r="Z54" s="44"/>
    </row>
    <row r="55" spans="1:26" ht="15.75" thickBot="1">
      <c r="A55" s="2"/>
      <c r="B55" s="75"/>
      <c r="C55" s="90"/>
      <c r="D55" s="91" t="s">
        <v>139</v>
      </c>
      <c r="E55" s="92">
        <f>SUM(E48:E54)</f>
        <v>31685</v>
      </c>
      <c r="F55" s="93"/>
      <c r="G55" s="93"/>
      <c r="H55" s="94"/>
      <c r="I55" s="2"/>
      <c r="J55" s="23"/>
      <c r="K55" s="75"/>
      <c r="L55" s="90"/>
      <c r="M55" s="91" t="s">
        <v>139</v>
      </c>
      <c r="N55" s="92">
        <f>SUM(N48:N54)</f>
        <v>34005</v>
      </c>
      <c r="O55" s="90"/>
      <c r="P55" s="90"/>
      <c r="Q55" s="167"/>
      <c r="S55" s="23"/>
      <c r="T55" s="75"/>
      <c r="U55" s="90"/>
      <c r="V55" s="91" t="s">
        <v>139</v>
      </c>
      <c r="W55" s="92">
        <f>SUM(W48:W54)</f>
        <v>33785</v>
      </c>
      <c r="X55" s="90"/>
      <c r="Y55" s="90"/>
      <c r="Z55" s="167"/>
    </row>
    <row r="56" spans="1:26" ht="15.75" thickBot="1">
      <c r="A56" s="2"/>
      <c r="B56" s="23"/>
      <c r="C56" s="23"/>
      <c r="D56" s="23"/>
      <c r="E56" s="95"/>
      <c r="F56" s="72"/>
      <c r="G56" s="72"/>
      <c r="H56" s="72"/>
      <c r="I56" s="2"/>
      <c r="J56" s="23"/>
      <c r="K56" s="23"/>
      <c r="L56" s="23"/>
      <c r="M56" s="23"/>
      <c r="N56" s="23"/>
      <c r="O56" s="23"/>
      <c r="P56" s="23"/>
      <c r="Q56" s="23"/>
      <c r="S56" s="23"/>
      <c r="T56" s="23"/>
      <c r="U56" s="23"/>
      <c r="V56" s="23"/>
      <c r="W56" s="23"/>
      <c r="X56" s="23"/>
      <c r="Y56" s="23"/>
      <c r="Z56" s="23"/>
    </row>
    <row r="57" spans="1:26" ht="15.75" thickBot="1">
      <c r="A57" s="2"/>
      <c r="B57" s="96" t="s">
        <v>135</v>
      </c>
      <c r="C57" s="97"/>
      <c r="D57" s="97"/>
      <c r="E57" s="98"/>
      <c r="F57" s="99"/>
      <c r="G57" s="99"/>
      <c r="H57" s="100"/>
      <c r="I57" s="2"/>
      <c r="J57" s="23"/>
      <c r="K57" s="96" t="s">
        <v>135</v>
      </c>
      <c r="L57" s="97"/>
      <c r="M57" s="97"/>
      <c r="N57" s="98"/>
      <c r="O57" s="99"/>
      <c r="P57" s="99"/>
      <c r="Q57" s="100"/>
      <c r="S57" s="23"/>
      <c r="T57" s="96" t="s">
        <v>135</v>
      </c>
      <c r="U57" s="97"/>
      <c r="V57" s="97"/>
      <c r="W57" s="98"/>
      <c r="X57" s="99"/>
      <c r="Y57" s="99"/>
      <c r="Z57" s="100"/>
    </row>
    <row r="58" spans="1:26">
      <c r="A58" s="2"/>
      <c r="B58" s="36"/>
      <c r="C58" s="37"/>
      <c r="D58" s="37"/>
      <c r="E58" s="85"/>
      <c r="F58" s="72"/>
      <c r="G58" s="72"/>
      <c r="H58" s="88"/>
      <c r="I58" s="2"/>
      <c r="J58" s="23"/>
      <c r="K58" s="36"/>
      <c r="L58" s="37"/>
      <c r="M58" s="37"/>
      <c r="N58" s="37"/>
      <c r="O58" s="37"/>
      <c r="P58" s="37"/>
      <c r="Q58" s="44"/>
      <c r="S58" s="23"/>
      <c r="T58" s="36"/>
      <c r="U58" s="37"/>
      <c r="V58" s="37"/>
      <c r="W58" s="37"/>
      <c r="X58" s="37"/>
      <c r="Y58" s="37"/>
      <c r="Z58" s="44"/>
    </row>
    <row r="59" spans="1:26">
      <c r="A59" s="2"/>
      <c r="B59" s="36"/>
      <c r="C59" s="101" t="s">
        <v>3</v>
      </c>
      <c r="D59" s="37"/>
      <c r="E59" s="85"/>
      <c r="F59" s="72"/>
      <c r="G59" s="72"/>
      <c r="H59" s="88"/>
      <c r="I59" s="2"/>
      <c r="J59" s="23"/>
      <c r="K59" s="36"/>
      <c r="L59" s="101" t="s">
        <v>4</v>
      </c>
      <c r="M59" s="37"/>
      <c r="N59" s="85"/>
      <c r="O59" s="72"/>
      <c r="P59" s="72"/>
      <c r="Q59" s="88"/>
      <c r="S59" s="23"/>
      <c r="T59" s="36"/>
      <c r="U59" s="101" t="s">
        <v>5</v>
      </c>
      <c r="V59" s="37"/>
      <c r="W59" s="85"/>
      <c r="X59" s="72"/>
      <c r="Y59" s="72"/>
      <c r="Z59" s="88"/>
    </row>
    <row r="60" spans="1:26">
      <c r="A60" s="2"/>
      <c r="B60" s="36"/>
      <c r="C60" s="102" t="s">
        <v>131</v>
      </c>
      <c r="D60" s="103"/>
      <c r="E60" s="104">
        <v>0</v>
      </c>
      <c r="F60" s="216" t="s">
        <v>178</v>
      </c>
      <c r="G60" s="217"/>
      <c r="H60" s="105">
        <f>H13</f>
        <v>8190</v>
      </c>
      <c r="I60" s="2"/>
      <c r="J60" s="23"/>
      <c r="K60" s="36"/>
      <c r="L60" s="102" t="s">
        <v>131</v>
      </c>
      <c r="M60" s="103"/>
      <c r="N60" s="104">
        <v>0</v>
      </c>
      <c r="O60" s="216" t="s">
        <v>178</v>
      </c>
      <c r="P60" s="217"/>
      <c r="Q60" s="105">
        <f>Q13</f>
        <v>5460</v>
      </c>
      <c r="S60" s="23"/>
      <c r="T60" s="36"/>
      <c r="U60" s="102" t="s">
        <v>131</v>
      </c>
      <c r="V60" s="103"/>
      <c r="W60" s="104">
        <v>0</v>
      </c>
      <c r="X60" s="216" t="s">
        <v>178</v>
      </c>
      <c r="Y60" s="217"/>
      <c r="Z60" s="105">
        <f>Z14</f>
        <v>9100</v>
      </c>
    </row>
    <row r="61" spans="1:26">
      <c r="A61" s="2"/>
      <c r="B61" s="36"/>
      <c r="C61" s="106" t="s">
        <v>132</v>
      </c>
      <c r="D61" s="37"/>
      <c r="E61" s="107">
        <v>0</v>
      </c>
      <c r="F61" s="214" t="s">
        <v>179</v>
      </c>
      <c r="G61" s="215"/>
      <c r="H61" s="109">
        <f>E62</f>
        <v>0</v>
      </c>
      <c r="I61" s="2"/>
      <c r="J61" s="23"/>
      <c r="K61" s="36"/>
      <c r="L61" s="106" t="s">
        <v>132</v>
      </c>
      <c r="M61" s="37"/>
      <c r="N61" s="107">
        <v>0</v>
      </c>
      <c r="O61" s="214" t="s">
        <v>179</v>
      </c>
      <c r="P61" s="215"/>
      <c r="Q61" s="109">
        <f>N62</f>
        <v>0</v>
      </c>
      <c r="S61" s="23"/>
      <c r="T61" s="36"/>
      <c r="U61" s="106" t="s">
        <v>132</v>
      </c>
      <c r="V61" s="37"/>
      <c r="W61" s="104">
        <v>0</v>
      </c>
      <c r="X61" s="214" t="s">
        <v>179</v>
      </c>
      <c r="Y61" s="215"/>
      <c r="Z61" s="109">
        <f>W62</f>
        <v>0</v>
      </c>
    </row>
    <row r="62" spans="1:26">
      <c r="A62" s="9"/>
      <c r="B62" s="36"/>
      <c r="C62" s="110" t="s">
        <v>180</v>
      </c>
      <c r="D62" s="111"/>
      <c r="E62" s="112">
        <f>SUM(E60:E61)</f>
        <v>0</v>
      </c>
      <c r="F62" s="212" t="s">
        <v>177</v>
      </c>
      <c r="G62" s="213"/>
      <c r="H62" s="113">
        <f>H60-H61</f>
        <v>8190</v>
      </c>
      <c r="I62" s="2"/>
      <c r="J62" s="23"/>
      <c r="K62" s="36"/>
      <c r="L62" s="110" t="s">
        <v>180</v>
      </c>
      <c r="M62" s="111"/>
      <c r="N62" s="112">
        <f>SUM(N60:N61)</f>
        <v>0</v>
      </c>
      <c r="O62" s="212" t="s">
        <v>177</v>
      </c>
      <c r="P62" s="213"/>
      <c r="Q62" s="113">
        <f>Q60-Q61</f>
        <v>5460</v>
      </c>
      <c r="S62" s="23"/>
      <c r="T62" s="36"/>
      <c r="U62" s="110" t="s">
        <v>180</v>
      </c>
      <c r="V62" s="111"/>
      <c r="W62" s="112">
        <f>SUM(W60:W61)</f>
        <v>0</v>
      </c>
      <c r="X62" s="212" t="s">
        <v>177</v>
      </c>
      <c r="Y62" s="213"/>
      <c r="Z62" s="113">
        <f>Z60-Z61</f>
        <v>9100</v>
      </c>
    </row>
    <row r="63" spans="1:26">
      <c r="A63" s="9"/>
      <c r="B63" s="36"/>
      <c r="C63" s="37"/>
      <c r="D63" s="37"/>
      <c r="E63" s="37"/>
      <c r="F63" s="37"/>
      <c r="G63" s="37"/>
      <c r="H63" s="44"/>
      <c r="I63" s="2"/>
      <c r="J63" s="23"/>
      <c r="K63" s="36"/>
      <c r="L63" s="37"/>
      <c r="M63" s="37"/>
      <c r="N63" s="37"/>
      <c r="O63" s="37"/>
      <c r="P63" s="37"/>
      <c r="Q63" s="44"/>
      <c r="S63" s="23"/>
      <c r="T63" s="36"/>
      <c r="U63" s="37"/>
      <c r="V63" s="37"/>
      <c r="W63" s="37"/>
      <c r="X63" s="37"/>
      <c r="Y63" s="37"/>
      <c r="Z63" s="44"/>
    </row>
    <row r="64" spans="1:26">
      <c r="A64" s="2"/>
      <c r="B64" s="36"/>
      <c r="C64" s="101" t="s">
        <v>36</v>
      </c>
      <c r="D64" s="37"/>
      <c r="E64" s="85"/>
      <c r="F64" s="72"/>
      <c r="G64" s="72"/>
      <c r="H64" s="88"/>
      <c r="I64" s="2"/>
      <c r="J64" s="23"/>
      <c r="K64" s="36"/>
      <c r="L64" s="101" t="s">
        <v>37</v>
      </c>
      <c r="M64" s="37"/>
      <c r="N64" s="85"/>
      <c r="O64" s="72"/>
      <c r="P64" s="72"/>
      <c r="Q64" s="88"/>
      <c r="S64" s="23"/>
      <c r="T64" s="36"/>
      <c r="U64" s="101" t="s">
        <v>38</v>
      </c>
      <c r="V64" s="37"/>
      <c r="W64" s="85"/>
      <c r="X64" s="72"/>
      <c r="Y64" s="72"/>
      <c r="Z64" s="88"/>
    </row>
    <row r="65" spans="1:31">
      <c r="A65" s="2"/>
      <c r="B65" s="36"/>
      <c r="C65" s="102" t="s">
        <v>131</v>
      </c>
      <c r="D65" s="103"/>
      <c r="E65" s="104">
        <v>10250</v>
      </c>
      <c r="F65" s="216" t="s">
        <v>178</v>
      </c>
      <c r="G65" s="217"/>
      <c r="H65" s="105">
        <f>H28</f>
        <v>13650</v>
      </c>
      <c r="I65" s="2"/>
      <c r="J65" s="23"/>
      <c r="K65" s="36"/>
      <c r="L65" s="102" t="s">
        <v>131</v>
      </c>
      <c r="M65" s="103"/>
      <c r="N65" s="104"/>
      <c r="O65" s="216" t="s">
        <v>178</v>
      </c>
      <c r="P65" s="217"/>
      <c r="Q65" s="105">
        <f>Q28</f>
        <v>13650</v>
      </c>
      <c r="S65" s="23"/>
      <c r="T65" s="36"/>
      <c r="U65" s="102" t="s">
        <v>131</v>
      </c>
      <c r="V65" s="103"/>
      <c r="W65" s="104">
        <v>0</v>
      </c>
      <c r="X65" s="216" t="s">
        <v>178</v>
      </c>
      <c r="Y65" s="217"/>
      <c r="Z65" s="105">
        <f>Z28</f>
        <v>16430</v>
      </c>
    </row>
    <row r="66" spans="1:31">
      <c r="A66" s="2"/>
      <c r="B66" s="36"/>
      <c r="C66" s="106" t="s">
        <v>132</v>
      </c>
      <c r="D66" s="37"/>
      <c r="E66" s="107">
        <v>1500</v>
      </c>
      <c r="F66" s="214" t="s">
        <v>179</v>
      </c>
      <c r="G66" s="215"/>
      <c r="H66" s="109">
        <f>E67</f>
        <v>11750</v>
      </c>
      <c r="I66" s="2"/>
      <c r="J66" s="23"/>
      <c r="K66" s="36"/>
      <c r="L66" s="106" t="s">
        <v>132</v>
      </c>
      <c r="M66" s="37"/>
      <c r="N66" s="107">
        <v>0</v>
      </c>
      <c r="O66" s="214" t="s">
        <v>179</v>
      </c>
      <c r="P66" s="215"/>
      <c r="Q66" s="109">
        <f>N67</f>
        <v>0</v>
      </c>
      <c r="S66" s="23"/>
      <c r="T66" s="36"/>
      <c r="U66" s="106" t="s">
        <v>132</v>
      </c>
      <c r="V66" s="37"/>
      <c r="W66" s="107">
        <v>0</v>
      </c>
      <c r="X66" s="214" t="s">
        <v>179</v>
      </c>
      <c r="Y66" s="215"/>
      <c r="Z66" s="109">
        <f>W67</f>
        <v>0</v>
      </c>
      <c r="AE66" s="12"/>
    </row>
    <row r="67" spans="1:31">
      <c r="A67" s="2"/>
      <c r="B67" s="36"/>
      <c r="C67" s="110" t="s">
        <v>180</v>
      </c>
      <c r="D67" s="111"/>
      <c r="E67" s="112">
        <f>SUM(E65:E66)</f>
        <v>11750</v>
      </c>
      <c r="F67" s="212" t="s">
        <v>177</v>
      </c>
      <c r="G67" s="213"/>
      <c r="H67" s="113">
        <f>H65-H66</f>
        <v>1900</v>
      </c>
      <c r="I67" s="2"/>
      <c r="J67" s="23"/>
      <c r="K67" s="36"/>
      <c r="L67" s="110" t="s">
        <v>180</v>
      </c>
      <c r="M67" s="111"/>
      <c r="N67" s="112">
        <f>SUM(N65:N66)</f>
        <v>0</v>
      </c>
      <c r="O67" s="212" t="s">
        <v>177</v>
      </c>
      <c r="P67" s="213"/>
      <c r="Q67" s="113">
        <f>Q65-Q66</f>
        <v>13650</v>
      </c>
      <c r="S67" s="23"/>
      <c r="T67" s="36"/>
      <c r="U67" s="110" t="s">
        <v>180</v>
      </c>
      <c r="V67" s="111"/>
      <c r="W67" s="112">
        <f>SUM(W65:W66)</f>
        <v>0</v>
      </c>
      <c r="X67" s="212" t="s">
        <v>177</v>
      </c>
      <c r="Y67" s="213"/>
      <c r="Z67" s="113">
        <f>Z65-Z66</f>
        <v>16430</v>
      </c>
    </row>
    <row r="68" spans="1:31">
      <c r="A68" s="2"/>
      <c r="B68" s="36"/>
      <c r="C68" s="37"/>
      <c r="D68" s="37"/>
      <c r="E68" s="85"/>
      <c r="F68" s="108"/>
      <c r="G68" s="108"/>
      <c r="H68" s="114"/>
      <c r="I68" s="2"/>
      <c r="J68" s="23"/>
      <c r="K68" s="36"/>
      <c r="L68" s="37"/>
      <c r="M68" s="37"/>
      <c r="N68" s="85"/>
      <c r="O68" s="108"/>
      <c r="P68" s="108"/>
      <c r="Q68" s="114"/>
      <c r="S68" s="23"/>
      <c r="T68" s="36"/>
      <c r="U68" s="37"/>
      <c r="V68" s="37"/>
      <c r="W68" s="85"/>
      <c r="X68" s="108"/>
      <c r="Y68" s="108"/>
      <c r="Z68" s="114"/>
    </row>
    <row r="69" spans="1:31">
      <c r="A69" s="2"/>
      <c r="B69" s="36"/>
      <c r="C69" s="101" t="s">
        <v>91</v>
      </c>
      <c r="D69" s="37"/>
      <c r="E69" s="85"/>
      <c r="F69" s="72"/>
      <c r="G69" s="72"/>
      <c r="H69" s="88"/>
      <c r="I69" s="2"/>
      <c r="J69" s="23"/>
      <c r="K69" s="36"/>
      <c r="L69" s="101" t="s">
        <v>92</v>
      </c>
      <c r="M69" s="37"/>
      <c r="N69" s="85"/>
      <c r="O69" s="72"/>
      <c r="P69" s="72"/>
      <c r="Q69" s="88"/>
      <c r="S69" s="23"/>
      <c r="T69" s="36"/>
      <c r="U69" s="101" t="s">
        <v>93</v>
      </c>
      <c r="V69" s="37"/>
      <c r="W69" s="85"/>
      <c r="X69" s="72"/>
      <c r="Y69" s="72"/>
      <c r="Z69" s="88"/>
    </row>
    <row r="70" spans="1:31">
      <c r="A70" s="2"/>
      <c r="B70" s="36"/>
      <c r="C70" s="102" t="s">
        <v>131</v>
      </c>
      <c r="D70" s="103"/>
      <c r="E70" s="104">
        <v>10250</v>
      </c>
      <c r="F70" s="216" t="s">
        <v>178</v>
      </c>
      <c r="G70" s="217"/>
      <c r="H70" s="115">
        <f>H43</f>
        <v>10010</v>
      </c>
      <c r="I70" s="2"/>
      <c r="J70" s="23"/>
      <c r="K70" s="36"/>
      <c r="L70" s="102" t="s">
        <v>131</v>
      </c>
      <c r="M70" s="103"/>
      <c r="N70" s="104">
        <v>10250</v>
      </c>
      <c r="O70" s="216" t="s">
        <v>178</v>
      </c>
      <c r="P70" s="217"/>
      <c r="Q70" s="115">
        <f>Q43</f>
        <v>14560</v>
      </c>
      <c r="S70" s="23"/>
      <c r="T70" s="36"/>
      <c r="U70" s="102" t="s">
        <v>131</v>
      </c>
      <c r="V70" s="103"/>
      <c r="W70" s="104">
        <v>0</v>
      </c>
      <c r="X70" s="216" t="s">
        <v>178</v>
      </c>
      <c r="Y70" s="217"/>
      <c r="Z70" s="115">
        <f>Z37</f>
        <v>7920</v>
      </c>
    </row>
    <row r="71" spans="1:31">
      <c r="B71" s="36"/>
      <c r="C71" s="106" t="s">
        <v>132</v>
      </c>
      <c r="D71" s="37"/>
      <c r="E71" s="107">
        <v>1500</v>
      </c>
      <c r="F71" s="214" t="s">
        <v>179</v>
      </c>
      <c r="G71" s="215"/>
      <c r="H71" s="116">
        <f>E72</f>
        <v>11750</v>
      </c>
      <c r="J71" s="23"/>
      <c r="K71" s="36"/>
      <c r="L71" s="106" t="s">
        <v>132</v>
      </c>
      <c r="M71" s="37"/>
      <c r="N71" s="107">
        <v>0</v>
      </c>
      <c r="O71" s="214" t="s">
        <v>179</v>
      </c>
      <c r="P71" s="215"/>
      <c r="Q71" s="109">
        <f>N72</f>
        <v>10250</v>
      </c>
      <c r="S71" s="23"/>
      <c r="T71" s="36"/>
      <c r="U71" s="106" t="s">
        <v>132</v>
      </c>
      <c r="V71" s="37"/>
      <c r="W71" s="107">
        <v>0</v>
      </c>
      <c r="X71" s="214" t="s">
        <v>179</v>
      </c>
      <c r="Y71" s="215"/>
      <c r="Z71" s="109">
        <f>W72</f>
        <v>0</v>
      </c>
    </row>
    <row r="72" spans="1:31">
      <c r="B72" s="36"/>
      <c r="C72" s="110" t="s">
        <v>180</v>
      </c>
      <c r="D72" s="111"/>
      <c r="E72" s="112">
        <f>SUM(E70:E71)</f>
        <v>11750</v>
      </c>
      <c r="F72" s="212" t="s">
        <v>177</v>
      </c>
      <c r="G72" s="213"/>
      <c r="H72" s="117">
        <f>H70-H71</f>
        <v>-1740</v>
      </c>
      <c r="J72" s="23"/>
      <c r="K72" s="36"/>
      <c r="L72" s="110" t="s">
        <v>180</v>
      </c>
      <c r="M72" s="111"/>
      <c r="N72" s="112">
        <f>SUM(N70:N71)</f>
        <v>10250</v>
      </c>
      <c r="O72" s="212" t="s">
        <v>177</v>
      </c>
      <c r="P72" s="213"/>
      <c r="Q72" s="117">
        <f>Q70-Q71</f>
        <v>4310</v>
      </c>
      <c r="S72" s="23"/>
      <c r="T72" s="36"/>
      <c r="U72" s="110" t="s">
        <v>180</v>
      </c>
      <c r="V72" s="111"/>
      <c r="W72" s="112">
        <f>SUM(W70:W71)</f>
        <v>0</v>
      </c>
      <c r="X72" s="212" t="s">
        <v>177</v>
      </c>
      <c r="Y72" s="213"/>
      <c r="Z72" s="117">
        <f>Z70-Z71</f>
        <v>7920</v>
      </c>
    </row>
    <row r="73" spans="1:31">
      <c r="B73" s="36"/>
      <c r="C73" s="37"/>
      <c r="D73" s="118" t="s">
        <v>134</v>
      </c>
      <c r="E73" s="119">
        <f>E62+E72+E67</f>
        <v>23500</v>
      </c>
      <c r="F73" s="120"/>
      <c r="G73" s="120"/>
      <c r="H73" s="121"/>
      <c r="J73" s="23"/>
      <c r="K73" s="36"/>
      <c r="L73" s="37"/>
      <c r="M73" s="40" t="s">
        <v>137</v>
      </c>
      <c r="N73" s="119">
        <f>N62+N72+N67</f>
        <v>10250</v>
      </c>
      <c r="O73" s="120"/>
      <c r="P73" s="120"/>
      <c r="Q73" s="121"/>
      <c r="S73" s="23"/>
      <c r="T73" s="36"/>
      <c r="U73" s="37"/>
      <c r="V73" s="40" t="s">
        <v>141</v>
      </c>
      <c r="W73" s="119">
        <f>W62+W72+W67</f>
        <v>0</v>
      </c>
      <c r="X73" s="120"/>
      <c r="Y73" s="120"/>
      <c r="Z73" s="121"/>
    </row>
    <row r="74" spans="1:31">
      <c r="B74" s="70"/>
      <c r="C74" s="71"/>
      <c r="D74" s="71"/>
      <c r="E74" s="122"/>
      <c r="F74" s="71"/>
      <c r="G74" s="71"/>
      <c r="H74" s="123"/>
      <c r="J74" s="23"/>
      <c r="K74" s="70"/>
      <c r="L74" s="71"/>
      <c r="M74" s="71"/>
      <c r="N74" s="122"/>
      <c r="O74" s="71"/>
      <c r="P74" s="71"/>
      <c r="Q74" s="123"/>
      <c r="S74" s="23"/>
      <c r="T74" s="70"/>
      <c r="U74" s="71"/>
      <c r="V74" s="71"/>
      <c r="W74" s="122"/>
      <c r="X74" s="71"/>
      <c r="Y74" s="71"/>
      <c r="Z74" s="123"/>
    </row>
    <row r="75" spans="1:31" ht="15.75" thickBot="1">
      <c r="B75" s="124" t="s">
        <v>143</v>
      </c>
      <c r="C75" s="71"/>
      <c r="D75" s="71"/>
      <c r="E75" s="37"/>
      <c r="F75" s="71"/>
      <c r="G75" s="71"/>
      <c r="H75" s="123"/>
      <c r="J75" s="23"/>
      <c r="K75" s="124" t="s">
        <v>143</v>
      </c>
      <c r="L75" s="71"/>
      <c r="M75" s="71"/>
      <c r="N75" s="37"/>
      <c r="O75" s="71"/>
      <c r="P75" s="71"/>
      <c r="Q75" s="123"/>
      <c r="S75" s="23"/>
      <c r="T75" s="124" t="s">
        <v>143</v>
      </c>
      <c r="U75" s="71"/>
      <c r="V75" s="71"/>
      <c r="W75" s="37"/>
      <c r="X75" s="71"/>
      <c r="Y75" s="71"/>
      <c r="Z75" s="123"/>
    </row>
    <row r="76" spans="1:31" ht="16.5" thickTop="1" thickBot="1">
      <c r="B76" s="75" t="s">
        <v>136</v>
      </c>
      <c r="C76" s="90"/>
      <c r="D76" s="90"/>
      <c r="E76" s="90"/>
      <c r="F76" s="90"/>
      <c r="G76" s="90"/>
      <c r="H76" s="125">
        <f>E55-E73</f>
        <v>8185</v>
      </c>
      <c r="J76" s="23"/>
      <c r="K76" s="75" t="s">
        <v>138</v>
      </c>
      <c r="L76" s="90"/>
      <c r="M76" s="90"/>
      <c r="N76" s="90"/>
      <c r="O76" s="90"/>
      <c r="P76" s="90"/>
      <c r="Q76" s="125">
        <f>N55-N73</f>
        <v>23755</v>
      </c>
      <c r="S76" s="23"/>
      <c r="T76" s="75" t="s">
        <v>142</v>
      </c>
      <c r="U76" s="90"/>
      <c r="V76" s="90"/>
      <c r="W76" s="90"/>
      <c r="X76" s="90"/>
      <c r="Y76" s="90"/>
      <c r="Z76" s="125">
        <f>W55-W73</f>
        <v>33785</v>
      </c>
    </row>
  </sheetData>
  <mergeCells count="27">
    <mergeCell ref="X61:Y61"/>
    <mergeCell ref="X60:Y60"/>
    <mergeCell ref="O62:P62"/>
    <mergeCell ref="O61:P61"/>
    <mergeCell ref="O60:P60"/>
    <mergeCell ref="X65:Y65"/>
    <mergeCell ref="X62:Y62"/>
    <mergeCell ref="O72:P72"/>
    <mergeCell ref="O71:P71"/>
    <mergeCell ref="O70:P70"/>
    <mergeCell ref="O67:P67"/>
    <mergeCell ref="O66:P66"/>
    <mergeCell ref="O65:P65"/>
    <mergeCell ref="X72:Y72"/>
    <mergeCell ref="X71:Y71"/>
    <mergeCell ref="X70:Y70"/>
    <mergeCell ref="X67:Y67"/>
    <mergeCell ref="X66:Y66"/>
    <mergeCell ref="F60:G60"/>
    <mergeCell ref="F61:G61"/>
    <mergeCell ref="F62:G62"/>
    <mergeCell ref="F72:G72"/>
    <mergeCell ref="F71:G71"/>
    <mergeCell ref="F70:G70"/>
    <mergeCell ref="F67:G67"/>
    <mergeCell ref="F66:G66"/>
    <mergeCell ref="F65:G65"/>
  </mergeCell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FINANCIAL TRACKING</vt:lpstr>
      <vt:lpstr>EXAMPLE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Wittstrom</dc:creator>
  <cp:lastModifiedBy>Jim Wittstrom</cp:lastModifiedBy>
  <cp:lastPrinted>2020-06-13T13:24:44Z</cp:lastPrinted>
  <dcterms:created xsi:type="dcterms:W3CDTF">2016-09-20T23:20:51Z</dcterms:created>
  <dcterms:modified xsi:type="dcterms:W3CDTF">2020-06-14T15:26:04Z</dcterms:modified>
</cp:coreProperties>
</file>